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6605" windowHeight="9435" activeTab="0"/>
  </bookViews>
  <sheets>
    <sheet name="Proposed Account" sheetId="1" r:id="rId1"/>
    <sheet name="Current" sheetId="2" r:id="rId2"/>
    <sheet name="T-Accounts" sheetId="3" r:id="rId3"/>
  </sheets>
  <definedNames>
    <definedName name="_xlnm.Print_Area" localSheetId="1">'Current'!$A$1:$K$60</definedName>
    <definedName name="_xlnm.Print_Area" localSheetId="2">'T-Accounts'!$A$1:$K$47</definedName>
  </definedNames>
  <calcPr fullCalcOnLoad="1"/>
</workbook>
</file>

<file path=xl/sharedStrings.xml><?xml version="1.0" encoding="utf-8"?>
<sst xmlns="http://schemas.openxmlformats.org/spreadsheetml/2006/main" count="189" uniqueCount="85">
  <si>
    <t>A177</t>
  </si>
  <si>
    <t>Transfers of Contract Authority - Allocation</t>
  </si>
  <si>
    <t>Allotments - Realized</t>
  </si>
  <si>
    <t>A179</t>
  </si>
  <si>
    <t>Payable for Transfers of Currently Invested Balances</t>
  </si>
  <si>
    <t>Nonexpenditure Financing Sources - Transfers-Out - Other</t>
  </si>
  <si>
    <t>Apportionments</t>
  </si>
  <si>
    <t>Receivable for Transfers of Currently Invested Balances</t>
  </si>
  <si>
    <t>Nonexpenditure Financing Sources - Transfers-In - Other</t>
  </si>
  <si>
    <t>A180</t>
  </si>
  <si>
    <t>Allocation Transfers of Current-Year Authority for Noninvested Accounts</t>
  </si>
  <si>
    <t>Fund Balance With Treasury</t>
  </si>
  <si>
    <t>A181</t>
  </si>
  <si>
    <t>A180m</t>
  </si>
  <si>
    <t>A181m</t>
  </si>
  <si>
    <t>Appropriation to Liquidate CA – Allocation - Transferred</t>
  </si>
  <si>
    <t>Current Flow</t>
  </si>
  <si>
    <t>Assumptions:</t>
  </si>
  <si>
    <t>Line 1000</t>
  </si>
  <si>
    <t>Unobligated balance brought forrward, October 1</t>
  </si>
  <si>
    <t>Line 1120</t>
  </si>
  <si>
    <t>Line 1121</t>
  </si>
  <si>
    <t>Line 1137</t>
  </si>
  <si>
    <t>Line 1160</t>
  </si>
  <si>
    <t>Appropriations transferred to other accounts (-)</t>
  </si>
  <si>
    <t>Appropriations transferred from other accounts</t>
  </si>
  <si>
    <t>Appropriation (total)</t>
  </si>
  <si>
    <t>Line 1610</t>
  </si>
  <si>
    <t>Line 1611</t>
  </si>
  <si>
    <t>Line 1640</t>
  </si>
  <si>
    <t>Contract authority transferred to other accounts (-)</t>
  </si>
  <si>
    <t>Contract authority transferred from other accounts</t>
  </si>
  <si>
    <t>Contract authority (total)</t>
  </si>
  <si>
    <t>Line 1910</t>
  </si>
  <si>
    <t>Total budgetary resources</t>
  </si>
  <si>
    <t>Line 2403</t>
  </si>
  <si>
    <t>Other</t>
  </si>
  <si>
    <t>Line 2500</t>
  </si>
  <si>
    <t>Partial SF 133 Presentation</t>
  </si>
  <si>
    <t>4137 Beginning balance for parent is 200 credit; allocation is 200 debit.</t>
  </si>
  <si>
    <t>Trans #</t>
  </si>
  <si>
    <t>1.  TAS 69-X-8083 (Parent) transfers CA to Allocation.</t>
  </si>
  <si>
    <t>3.  TAS 69-X-8083 (Parent) transfers liquidation of CA (cash) to Allocation.</t>
  </si>
  <si>
    <t>4137 - Parent</t>
  </si>
  <si>
    <t>4137 - Allocation</t>
  </si>
  <si>
    <t>Beg Bal</t>
  </si>
  <si>
    <t>Beginning (B) Balance =</t>
  </si>
  <si>
    <t>Ending (E) Balance =</t>
  </si>
  <si>
    <t>E - B =</t>
  </si>
  <si>
    <t>#1</t>
  </si>
  <si>
    <t>#3</t>
  </si>
  <si>
    <t>#2</t>
  </si>
  <si>
    <t>#4</t>
  </si>
  <si>
    <t>adverse sign SF 133 Line 1610</t>
  </si>
  <si>
    <t>adverse sign SF 133 Line 1620</t>
  </si>
  <si>
    <t>Modified Flow</t>
  </si>
  <si>
    <t>correct sign SF 133 Line 1610</t>
  </si>
  <si>
    <t>correct sign SF 133 Line 1620</t>
  </si>
  <si>
    <t>CA already liquidated</t>
  </si>
  <si>
    <t>Closing Accounts</t>
  </si>
  <si>
    <t>Closing Entry</t>
  </si>
  <si>
    <t>No closing entry for 4137.  USSGL is already liquidated at time of cash transfer.</t>
  </si>
  <si>
    <t>no</t>
  </si>
  <si>
    <t>yes</t>
  </si>
  <si>
    <t>F3??</t>
  </si>
  <si>
    <t>DOT CA Allocation Liquidation Flow</t>
  </si>
  <si>
    <t>Next FY beginning balance</t>
  </si>
  <si>
    <t>USSGL 4137 will be liquidated by USSGL 4155 during the year-end close process.</t>
  </si>
  <si>
    <t>2.  TAS 14-69-X-8083-20 (Allocation) receives transfer of CA from parent.</t>
  </si>
  <si>
    <t>4.  TAS 14-69-X-8083-20 (Allocation) receives liquidation of CA (cash) from parent.</t>
  </si>
  <si>
    <t>Parent received appropriation to liquidation CA, 300</t>
  </si>
  <si>
    <t>Parent received mandatory CA, 300</t>
  </si>
  <si>
    <t>Line 1600</t>
  </si>
  <si>
    <t>Contract authority</t>
  </si>
  <si>
    <t>Line 1101</t>
  </si>
  <si>
    <t xml:space="preserve">Appropriation </t>
  </si>
  <si>
    <t>Appropriation applied to liquidate contract authority</t>
  </si>
  <si>
    <t>Appropriation To Liquidate Contract Authority – Allocation – Transferred</t>
  </si>
  <si>
    <t>Debit</t>
  </si>
  <si>
    <t xml:space="preserve">Account Number: </t>
  </si>
  <si>
    <t xml:space="preserve">Account Title: </t>
  </si>
  <si>
    <t xml:space="preserve">Normal Balance: </t>
  </si>
  <si>
    <t>Definition:  The amount of liquidating appropriations received during the fiscal year to fund contract authority transferred from the parent Treasury Appropriation Fund Symbol (TAFS) to its Allocation TAFS.  The transfer is accomplished via SF 1151: Nonexpenditure Transfer Authorization.  Only the Department of Transportation may use this account.  Although the normal balance for this account is debit, it is acceptable for this account to have a credit balance.</t>
  </si>
  <si>
    <t>Justification:  To capture the nonexpenditure transfer of appropriations to liquidate contract authority - allocations.</t>
  </si>
  <si>
    <t>Proposed NEW USSGL ACCOUNT FOR FISCAL 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</si>
</sst>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1">
    <font>
      <sz val="11"/>
      <color indexed="8"/>
      <name val="Calibri"/>
      <family val="2"/>
    </font>
    <font>
      <sz val="10"/>
      <name val="Times New Roman"/>
      <family val="1"/>
    </font>
    <font>
      <sz val="10"/>
      <color indexed="8"/>
      <name val="Times New Roman"/>
      <family val="1"/>
    </font>
    <font>
      <b/>
      <sz val="10"/>
      <color indexed="8"/>
      <name val="Times New Roman"/>
      <family val="1"/>
    </font>
    <font>
      <b/>
      <i/>
      <sz val="10"/>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style="thin"/>
      <bottom style="double"/>
    </border>
    <border>
      <left style="thin"/>
      <right/>
      <top/>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19">
    <xf numFmtId="0" fontId="0" fillId="0" borderId="0" xfId="0" applyAlignment="1">
      <alignment/>
    </xf>
    <xf numFmtId="0" fontId="2" fillId="0" borderId="0" xfId="0" applyFont="1" applyAlignment="1">
      <alignment/>
    </xf>
    <xf numFmtId="0" fontId="1" fillId="24" borderId="0" xfId="0" applyFont="1" applyFill="1" applyAlignment="1">
      <alignment/>
    </xf>
    <xf numFmtId="0" fontId="3" fillId="0" borderId="0" xfId="0" applyFont="1" applyAlignment="1">
      <alignment/>
    </xf>
    <xf numFmtId="0" fontId="2" fillId="0" borderId="0" xfId="0" applyFont="1" applyAlignment="1">
      <alignment horizontal="left"/>
    </xf>
    <xf numFmtId="0" fontId="4" fillId="0" borderId="0" xfId="0" applyFont="1" applyAlignment="1">
      <alignment/>
    </xf>
    <xf numFmtId="0" fontId="4" fillId="0" borderId="0" xfId="0" applyFont="1" applyAlignment="1">
      <alignment horizontal="left"/>
    </xf>
    <xf numFmtId="38" fontId="2" fillId="0" borderId="0" xfId="0" applyNumberFormat="1" applyFont="1" applyAlignment="1">
      <alignment/>
    </xf>
    <xf numFmtId="38" fontId="2" fillId="0" borderId="10" xfId="0" applyNumberFormat="1" applyFont="1" applyBorder="1" applyAlignment="1">
      <alignment/>
    </xf>
    <xf numFmtId="0" fontId="3" fillId="20" borderId="0" xfId="0" applyFont="1" applyFill="1" applyAlignment="1">
      <alignment/>
    </xf>
    <xf numFmtId="38" fontId="3" fillId="20" borderId="11"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2" fillId="0" borderId="0" xfId="0" applyFont="1" applyBorder="1" applyAlignment="1">
      <alignment horizontal="left"/>
    </xf>
    <xf numFmtId="0" fontId="2" fillId="24" borderId="0" xfId="0" applyFont="1" applyFill="1" applyAlignment="1">
      <alignment/>
    </xf>
    <xf numFmtId="0" fontId="2" fillId="20" borderId="0" xfId="0" applyFont="1" applyFill="1" applyAlignment="1">
      <alignment/>
    </xf>
    <xf numFmtId="0" fontId="0" fillId="0" borderId="0" xfId="0" applyAlignment="1">
      <alignment wrapText="1"/>
    </xf>
    <xf numFmtId="0" fontId="3" fillId="0" borderId="0" xfId="0" applyFont="1" applyAlignment="1">
      <alignment horizontal="center"/>
    </xf>
    <xf numFmtId="0" fontId="3" fillId="0" borderId="13"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11"/>
  <sheetViews>
    <sheetView tabSelected="1" zoomScalePageLayoutView="0" workbookViewId="0" topLeftCell="A1">
      <selection activeCell="A2" sqref="A2"/>
    </sheetView>
  </sheetViews>
  <sheetFormatPr defaultColWidth="9.140625" defaultRowHeight="15"/>
  <sheetData>
    <row r="2" ht="15">
      <c r="A2" t="s">
        <v>84</v>
      </c>
    </row>
    <row r="3" spans="1:3" ht="15">
      <c r="A3" t="s">
        <v>79</v>
      </c>
      <c r="C3">
        <v>415500</v>
      </c>
    </row>
    <row r="4" spans="1:3" ht="15">
      <c r="A4" t="s">
        <v>80</v>
      </c>
      <c r="C4" t="s">
        <v>77</v>
      </c>
    </row>
    <row r="5" spans="1:3" ht="15">
      <c r="A5" t="s">
        <v>81</v>
      </c>
      <c r="C5" t="s">
        <v>78</v>
      </c>
    </row>
    <row r="7" spans="1:9" ht="15">
      <c r="A7" s="16" t="s">
        <v>82</v>
      </c>
      <c r="B7" s="16"/>
      <c r="C7" s="16"/>
      <c r="D7" s="16"/>
      <c r="E7" s="16"/>
      <c r="F7" s="16"/>
      <c r="G7" s="16"/>
      <c r="H7" s="16"/>
      <c r="I7" s="16"/>
    </row>
    <row r="8" spans="1:9" ht="15">
      <c r="A8" s="16"/>
      <c r="B8" s="16"/>
      <c r="C8" s="16"/>
      <c r="D8" s="16"/>
      <c r="E8" s="16"/>
      <c r="F8" s="16"/>
      <c r="G8" s="16"/>
      <c r="H8" s="16"/>
      <c r="I8" s="16"/>
    </row>
    <row r="9" spans="1:9" ht="15">
      <c r="A9" s="16"/>
      <c r="B9" s="16"/>
      <c r="C9" s="16"/>
      <c r="D9" s="16"/>
      <c r="E9" s="16"/>
      <c r="F9" s="16"/>
      <c r="G9" s="16"/>
      <c r="H9" s="16"/>
      <c r="I9" s="16"/>
    </row>
    <row r="10" spans="1:9" ht="48.75" customHeight="1">
      <c r="A10" s="16"/>
      <c r="B10" s="16"/>
      <c r="C10" s="16"/>
      <c r="D10" s="16"/>
      <c r="E10" s="16"/>
      <c r="F10" s="16"/>
      <c r="G10" s="16"/>
      <c r="H10" s="16"/>
      <c r="I10" s="16"/>
    </row>
    <row r="11" ht="15">
      <c r="A11" t="s">
        <v>83</v>
      </c>
    </row>
  </sheetData>
  <sheetProtection/>
  <mergeCells count="1">
    <mergeCell ref="A7:I10"/>
  </mergeCells>
  <printOptions/>
  <pageMargins left="0.7" right="0.7" top="0.75" bottom="0.75" header="0.3" footer="0.3"/>
  <pageSetup horizontalDpi="600" verticalDpi="600" orientation="landscape" r:id="rId1"/>
  <headerFooter alignWithMargins="0">
    <oddFooter>&amp;CDRAFT&amp;RIRC Handout 8-1-13</oddFooter>
  </headerFooter>
</worksheet>
</file>

<file path=xl/worksheets/sheet2.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
    </sheetView>
  </sheetViews>
  <sheetFormatPr defaultColWidth="9.140625" defaultRowHeight="15"/>
  <cols>
    <col min="1" max="1" width="9.140625" style="1" customWidth="1"/>
    <col min="2" max="2" width="9.28125" style="1" bestFit="1" customWidth="1"/>
    <col min="3" max="3" width="59.421875" style="1" bestFit="1" customWidth="1"/>
    <col min="4" max="5" width="9.28125" style="1" bestFit="1" customWidth="1"/>
    <col min="6" max="6" width="1.8515625" style="1" customWidth="1"/>
    <col min="7" max="7" width="9.140625" style="1" customWidth="1"/>
    <col min="8" max="8" width="12.57421875" style="1" bestFit="1" customWidth="1"/>
    <col min="9" max="9" width="59.421875" style="1" bestFit="1" customWidth="1"/>
    <col min="10" max="11" width="9.28125" style="1" bestFit="1" customWidth="1"/>
    <col min="12" max="16384" width="9.140625" style="1" customWidth="1"/>
  </cols>
  <sheetData>
    <row r="1" spans="1:6" ht="12.75">
      <c r="A1" s="3" t="s">
        <v>65</v>
      </c>
      <c r="F1" s="2"/>
    </row>
    <row r="2" spans="1:11" ht="12.75">
      <c r="A2" s="17" t="s">
        <v>16</v>
      </c>
      <c r="B2" s="17"/>
      <c r="C2" s="17"/>
      <c r="D2" s="17"/>
      <c r="E2" s="17"/>
      <c r="F2" s="2"/>
      <c r="G2" s="17" t="s">
        <v>55</v>
      </c>
      <c r="H2" s="17"/>
      <c r="I2" s="17"/>
      <c r="J2" s="17"/>
      <c r="K2" s="17"/>
    </row>
    <row r="3" spans="1:7" ht="12.75">
      <c r="A3" s="3" t="s">
        <v>41</v>
      </c>
      <c r="F3" s="2"/>
      <c r="G3" s="3" t="s">
        <v>41</v>
      </c>
    </row>
    <row r="4" spans="1:10" ht="12.75">
      <c r="A4" s="4" t="s">
        <v>3</v>
      </c>
      <c r="B4" s="4">
        <v>451000</v>
      </c>
      <c r="C4" s="1" t="s">
        <v>6</v>
      </c>
      <c r="D4" s="1">
        <v>300</v>
      </c>
      <c r="F4" s="2"/>
      <c r="G4" s="4" t="s">
        <v>3</v>
      </c>
      <c r="H4" s="4">
        <v>451000</v>
      </c>
      <c r="I4" s="1" t="s">
        <v>6</v>
      </c>
      <c r="J4" s="1">
        <v>300</v>
      </c>
    </row>
    <row r="5" spans="2:11" ht="12.75">
      <c r="B5" s="1">
        <v>413700</v>
      </c>
      <c r="C5" s="1" t="s">
        <v>1</v>
      </c>
      <c r="E5" s="1">
        <v>300</v>
      </c>
      <c r="F5" s="2"/>
      <c r="H5" s="1">
        <v>413700</v>
      </c>
      <c r="I5" s="1" t="s">
        <v>1</v>
      </c>
      <c r="K5" s="1">
        <v>300</v>
      </c>
    </row>
    <row r="6" spans="2:10" ht="12.75">
      <c r="B6" s="4">
        <v>576500</v>
      </c>
      <c r="C6" s="1" t="s">
        <v>5</v>
      </c>
      <c r="D6" s="1">
        <v>300</v>
      </c>
      <c r="F6" s="2"/>
      <c r="H6" s="4">
        <v>576500</v>
      </c>
      <c r="I6" s="1" t="s">
        <v>5</v>
      </c>
      <c r="J6" s="1">
        <v>300</v>
      </c>
    </row>
    <row r="7" spans="2:11" ht="12.75">
      <c r="B7" s="1">
        <v>215000</v>
      </c>
      <c r="C7" s="1" t="s">
        <v>4</v>
      </c>
      <c r="E7" s="1">
        <v>300</v>
      </c>
      <c r="F7" s="2"/>
      <c r="H7" s="1">
        <v>215000</v>
      </c>
      <c r="I7" s="1" t="s">
        <v>4</v>
      </c>
      <c r="K7" s="1">
        <v>300</v>
      </c>
    </row>
    <row r="8" ht="12.75">
      <c r="F8" s="2"/>
    </row>
    <row r="9" spans="1:7" ht="12.75">
      <c r="A9" s="3" t="s">
        <v>68</v>
      </c>
      <c r="F9" s="2"/>
      <c r="G9" s="3" t="s">
        <v>68</v>
      </c>
    </row>
    <row r="10" spans="1:10" ht="48.75" customHeight="1">
      <c r="A10" s="1" t="s">
        <v>0</v>
      </c>
      <c r="B10" s="4">
        <v>413700</v>
      </c>
      <c r="C10" s="1" t="s">
        <v>1</v>
      </c>
      <c r="D10" s="1">
        <v>300</v>
      </c>
      <c r="F10" s="2"/>
      <c r="G10" s="1" t="s">
        <v>0</v>
      </c>
      <c r="H10" s="4">
        <v>413700</v>
      </c>
      <c r="I10" s="1" t="s">
        <v>1</v>
      </c>
      <c r="J10" s="1">
        <v>300</v>
      </c>
    </row>
    <row r="11" spans="2:11" ht="12.75">
      <c r="B11" s="1">
        <v>461000</v>
      </c>
      <c r="C11" s="1" t="s">
        <v>2</v>
      </c>
      <c r="E11" s="1">
        <v>300</v>
      </c>
      <c r="F11" s="2"/>
      <c r="H11" s="1">
        <v>461000</v>
      </c>
      <c r="I11" s="1" t="s">
        <v>2</v>
      </c>
      <c r="K11" s="1">
        <v>300</v>
      </c>
    </row>
    <row r="12" spans="2:10" ht="12.75">
      <c r="B12" s="4">
        <v>133000</v>
      </c>
      <c r="C12" s="1" t="s">
        <v>7</v>
      </c>
      <c r="D12" s="1">
        <v>300</v>
      </c>
      <c r="F12" s="2"/>
      <c r="H12" s="4">
        <v>133000</v>
      </c>
      <c r="I12" s="1" t="s">
        <v>7</v>
      </c>
      <c r="J12" s="1">
        <v>300</v>
      </c>
    </row>
    <row r="13" spans="2:11" ht="12.75">
      <c r="B13" s="1">
        <v>575500</v>
      </c>
      <c r="C13" s="1" t="s">
        <v>8</v>
      </c>
      <c r="E13" s="1">
        <v>300</v>
      </c>
      <c r="F13" s="2"/>
      <c r="H13" s="1">
        <v>575500</v>
      </c>
      <c r="I13" s="1" t="s">
        <v>8</v>
      </c>
      <c r="K13" s="1">
        <v>300</v>
      </c>
    </row>
    <row r="14" ht="12.75">
      <c r="F14" s="2"/>
    </row>
    <row r="15" spans="1:7" ht="12.75">
      <c r="A15" s="3" t="s">
        <v>42</v>
      </c>
      <c r="F15" s="2"/>
      <c r="G15" s="3" t="s">
        <v>42</v>
      </c>
    </row>
    <row r="16" spans="1:10" ht="13.5">
      <c r="A16" s="1" t="s">
        <v>9</v>
      </c>
      <c r="B16" s="4">
        <v>413700</v>
      </c>
      <c r="C16" s="1" t="s">
        <v>1</v>
      </c>
      <c r="D16" s="1">
        <v>400</v>
      </c>
      <c r="F16" s="2"/>
      <c r="G16" s="5" t="s">
        <v>13</v>
      </c>
      <c r="H16" s="6">
        <v>415500</v>
      </c>
      <c r="I16" s="5" t="s">
        <v>15</v>
      </c>
      <c r="J16" s="1">
        <v>400</v>
      </c>
    </row>
    <row r="17" spans="2:11" ht="12.75">
      <c r="B17" s="1">
        <v>417500</v>
      </c>
      <c r="C17" s="1" t="s">
        <v>10</v>
      </c>
      <c r="E17" s="1">
        <v>400</v>
      </c>
      <c r="F17" s="2"/>
      <c r="H17" s="1">
        <v>417500</v>
      </c>
      <c r="I17" s="1" t="s">
        <v>10</v>
      </c>
      <c r="K17" s="1">
        <v>400</v>
      </c>
    </row>
    <row r="18" spans="2:10" ht="12.75">
      <c r="B18" s="4">
        <v>215000</v>
      </c>
      <c r="C18" s="1" t="s">
        <v>4</v>
      </c>
      <c r="D18" s="1">
        <v>400</v>
      </c>
      <c r="F18" s="2"/>
      <c r="H18" s="4">
        <v>215000</v>
      </c>
      <c r="I18" s="1" t="s">
        <v>4</v>
      </c>
      <c r="J18" s="1">
        <v>400</v>
      </c>
    </row>
    <row r="19" spans="2:11" ht="12.75">
      <c r="B19" s="1">
        <v>101000</v>
      </c>
      <c r="C19" s="1" t="s">
        <v>11</v>
      </c>
      <c r="E19" s="1">
        <v>400</v>
      </c>
      <c r="F19" s="2"/>
      <c r="H19" s="1">
        <v>101000</v>
      </c>
      <c r="I19" s="1" t="s">
        <v>11</v>
      </c>
      <c r="K19" s="1">
        <v>400</v>
      </c>
    </row>
    <row r="20" ht="12.75">
      <c r="F20" s="2"/>
    </row>
    <row r="21" spans="1:7" ht="12.75">
      <c r="A21" s="3" t="s">
        <v>69</v>
      </c>
      <c r="F21" s="2"/>
      <c r="G21" s="3" t="s">
        <v>69</v>
      </c>
    </row>
    <row r="22" spans="1:10" ht="13.5">
      <c r="A22" s="1" t="s">
        <v>12</v>
      </c>
      <c r="B22" s="4">
        <v>417500</v>
      </c>
      <c r="C22" s="1" t="s">
        <v>10</v>
      </c>
      <c r="D22" s="1">
        <v>400</v>
      </c>
      <c r="F22" s="2"/>
      <c r="G22" s="5" t="s">
        <v>14</v>
      </c>
      <c r="H22" s="4">
        <v>417500</v>
      </c>
      <c r="I22" s="1" t="s">
        <v>10</v>
      </c>
      <c r="J22" s="1">
        <v>400</v>
      </c>
    </row>
    <row r="23" spans="2:11" ht="13.5">
      <c r="B23" s="1">
        <v>413700</v>
      </c>
      <c r="C23" s="1" t="s">
        <v>1</v>
      </c>
      <c r="E23" s="1">
        <v>400</v>
      </c>
      <c r="F23" s="2"/>
      <c r="H23" s="5">
        <v>415500</v>
      </c>
      <c r="I23" s="5" t="s">
        <v>15</v>
      </c>
      <c r="K23" s="1">
        <v>400</v>
      </c>
    </row>
    <row r="24" spans="2:10" ht="12.75">
      <c r="B24" s="4">
        <v>101000</v>
      </c>
      <c r="C24" s="1" t="s">
        <v>11</v>
      </c>
      <c r="D24" s="1">
        <v>400</v>
      </c>
      <c r="F24" s="2"/>
      <c r="H24" s="4">
        <v>101000</v>
      </c>
      <c r="I24" s="1" t="s">
        <v>11</v>
      </c>
      <c r="J24" s="1">
        <v>400</v>
      </c>
    </row>
    <row r="25" spans="2:11" ht="12.75">
      <c r="B25" s="1">
        <v>133000</v>
      </c>
      <c r="C25" s="1" t="s">
        <v>7</v>
      </c>
      <c r="E25" s="1">
        <v>400</v>
      </c>
      <c r="F25" s="2"/>
      <c r="H25" s="1">
        <v>133000</v>
      </c>
      <c r="I25" s="1" t="s">
        <v>7</v>
      </c>
      <c r="K25" s="1">
        <v>400</v>
      </c>
    </row>
    <row r="26" ht="12.75">
      <c r="F26" s="2"/>
    </row>
    <row r="27" spans="1:7" ht="12.75">
      <c r="A27" s="3" t="s">
        <v>17</v>
      </c>
      <c r="F27" s="2"/>
      <c r="G27" s="1" t="s">
        <v>17</v>
      </c>
    </row>
    <row r="28" spans="1:7" ht="12.75">
      <c r="A28" s="1" t="s">
        <v>39</v>
      </c>
      <c r="F28" s="2"/>
      <c r="G28" s="1" t="s">
        <v>39</v>
      </c>
    </row>
    <row r="29" spans="1:7" ht="12.75">
      <c r="A29" s="1" t="s">
        <v>70</v>
      </c>
      <c r="F29" s="2"/>
      <c r="G29" s="1" t="s">
        <v>70</v>
      </c>
    </row>
    <row r="30" spans="1:7" ht="12.75">
      <c r="A30" s="1" t="s">
        <v>71</v>
      </c>
      <c r="F30" s="2"/>
      <c r="G30" s="1" t="s">
        <v>71</v>
      </c>
    </row>
    <row r="31" ht="12.75">
      <c r="F31" s="2"/>
    </row>
    <row r="32" spans="1:7" ht="12.75">
      <c r="A32" s="3" t="s">
        <v>38</v>
      </c>
      <c r="F32" s="2"/>
      <c r="G32" s="3" t="s">
        <v>38</v>
      </c>
    </row>
    <row r="33" ht="12.75">
      <c r="F33" s="2"/>
    </row>
    <row r="34" spans="1:10" ht="12.75">
      <c r="A34" s="1" t="s">
        <v>18</v>
      </c>
      <c r="B34" s="1" t="s">
        <v>19</v>
      </c>
      <c r="D34" s="7">
        <v>200</v>
      </c>
      <c r="F34" s="2"/>
      <c r="G34" s="1" t="s">
        <v>18</v>
      </c>
      <c r="H34" s="1" t="s">
        <v>19</v>
      </c>
      <c r="J34" s="7">
        <v>200</v>
      </c>
    </row>
    <row r="35" spans="4:10" ht="12.75">
      <c r="D35" s="7"/>
      <c r="F35" s="2"/>
      <c r="J35" s="7"/>
    </row>
    <row r="36" spans="1:10" ht="12.75">
      <c r="A36" s="1" t="s">
        <v>74</v>
      </c>
      <c r="B36" s="1" t="s">
        <v>75</v>
      </c>
      <c r="D36" s="7">
        <v>300</v>
      </c>
      <c r="F36" s="2"/>
      <c r="G36" s="1" t="s">
        <v>74</v>
      </c>
      <c r="H36" s="1" t="s">
        <v>75</v>
      </c>
      <c r="J36" s="7">
        <v>300</v>
      </c>
    </row>
    <row r="37" spans="1:10" ht="12.75">
      <c r="A37" s="1" t="s">
        <v>20</v>
      </c>
      <c r="B37" s="1" t="s">
        <v>24</v>
      </c>
      <c r="D37" s="7">
        <v>-300</v>
      </c>
      <c r="F37" s="2"/>
      <c r="G37" s="1" t="s">
        <v>20</v>
      </c>
      <c r="H37" s="1" t="s">
        <v>24</v>
      </c>
      <c r="J37" s="7">
        <v>-300</v>
      </c>
    </row>
    <row r="38" spans="1:10" ht="12.75">
      <c r="A38" s="1" t="s">
        <v>21</v>
      </c>
      <c r="B38" s="1" t="s">
        <v>25</v>
      </c>
      <c r="D38" s="7">
        <v>300</v>
      </c>
      <c r="F38" s="2"/>
      <c r="G38" s="1" t="s">
        <v>21</v>
      </c>
      <c r="H38" s="1" t="s">
        <v>25</v>
      </c>
      <c r="J38" s="7">
        <v>300</v>
      </c>
    </row>
    <row r="39" spans="1:10" ht="12.75">
      <c r="A39" s="1" t="s">
        <v>22</v>
      </c>
      <c r="B39" s="1" t="s">
        <v>76</v>
      </c>
      <c r="D39" s="7">
        <v>-300</v>
      </c>
      <c r="F39" s="2"/>
      <c r="G39" s="1" t="s">
        <v>22</v>
      </c>
      <c r="H39" s="1" t="s">
        <v>76</v>
      </c>
      <c r="J39" s="7">
        <v>-300</v>
      </c>
    </row>
    <row r="40" spans="1:10" ht="12.75">
      <c r="A40" s="1" t="s">
        <v>23</v>
      </c>
      <c r="B40" s="1" t="s">
        <v>26</v>
      </c>
      <c r="D40" s="8">
        <f>SUM(D36:D39)</f>
        <v>0</v>
      </c>
      <c r="F40" s="2"/>
      <c r="G40" s="1" t="s">
        <v>23</v>
      </c>
      <c r="H40" s="1" t="s">
        <v>26</v>
      </c>
      <c r="J40" s="8">
        <f>SUM(J36:J39)</f>
        <v>0</v>
      </c>
    </row>
    <row r="41" spans="4:10" ht="12.75">
      <c r="D41" s="7"/>
      <c r="F41" s="2"/>
      <c r="J41" s="7"/>
    </row>
    <row r="42" spans="1:10" ht="12.75">
      <c r="A42" s="1" t="s">
        <v>72</v>
      </c>
      <c r="B42" s="1" t="s">
        <v>73</v>
      </c>
      <c r="D42" s="7">
        <v>300</v>
      </c>
      <c r="F42" s="2"/>
      <c r="G42" s="1" t="s">
        <v>72</v>
      </c>
      <c r="H42" s="1" t="s">
        <v>73</v>
      </c>
      <c r="J42" s="7">
        <v>300</v>
      </c>
    </row>
    <row r="43" spans="1:11" ht="12.75">
      <c r="A43" s="1" t="s">
        <v>27</v>
      </c>
      <c r="B43" s="1" t="s">
        <v>30</v>
      </c>
      <c r="D43" s="7">
        <f>-200-E5+D16+200</f>
        <v>100</v>
      </c>
      <c r="E43" s="1" t="s">
        <v>62</v>
      </c>
      <c r="F43" s="2"/>
      <c r="G43" s="1" t="s">
        <v>27</v>
      </c>
      <c r="H43" s="1" t="s">
        <v>30</v>
      </c>
      <c r="J43" s="7">
        <v>-300</v>
      </c>
      <c r="K43" s="1" t="s">
        <v>63</v>
      </c>
    </row>
    <row r="44" spans="1:11" ht="12.75">
      <c r="A44" s="1" t="s">
        <v>28</v>
      </c>
      <c r="B44" s="1" t="s">
        <v>31</v>
      </c>
      <c r="D44" s="7">
        <f>200+D10-E23-200</f>
        <v>-100</v>
      </c>
      <c r="E44" s="1" t="s">
        <v>62</v>
      </c>
      <c r="F44" s="2"/>
      <c r="G44" s="1" t="s">
        <v>28</v>
      </c>
      <c r="H44" s="1" t="s">
        <v>31</v>
      </c>
      <c r="J44" s="7">
        <v>300</v>
      </c>
      <c r="K44" s="1" t="s">
        <v>63</v>
      </c>
    </row>
    <row r="45" spans="1:10" ht="12.75">
      <c r="A45" s="1" t="s">
        <v>29</v>
      </c>
      <c r="B45" s="1" t="s">
        <v>32</v>
      </c>
      <c r="D45" s="8">
        <f>SUM(D42:D44)</f>
        <v>300</v>
      </c>
      <c r="F45" s="2"/>
      <c r="G45" s="1" t="s">
        <v>29</v>
      </c>
      <c r="H45" s="1" t="s">
        <v>32</v>
      </c>
      <c r="J45" s="8">
        <f>SUM(J42:J44)</f>
        <v>300</v>
      </c>
    </row>
    <row r="46" spans="4:10" ht="12.75">
      <c r="D46" s="7"/>
      <c r="F46" s="2"/>
      <c r="J46" s="7"/>
    </row>
    <row r="47" spans="1:10" ht="13.5" thickBot="1">
      <c r="A47" s="9" t="s">
        <v>33</v>
      </c>
      <c r="B47" s="9" t="s">
        <v>34</v>
      </c>
      <c r="C47" s="9"/>
      <c r="D47" s="10">
        <f>+D34+D40+D45</f>
        <v>500</v>
      </c>
      <c r="F47" s="2"/>
      <c r="G47" s="9" t="s">
        <v>33</v>
      </c>
      <c r="H47" s="9" t="s">
        <v>34</v>
      </c>
      <c r="I47" s="9"/>
      <c r="J47" s="10">
        <f>+J34+J40+J45</f>
        <v>500</v>
      </c>
    </row>
    <row r="48" spans="4:10" ht="13.5" thickTop="1">
      <c r="D48" s="7"/>
      <c r="F48" s="2"/>
      <c r="J48" s="7"/>
    </row>
    <row r="49" spans="1:10" ht="12.75">
      <c r="A49" s="1" t="s">
        <v>35</v>
      </c>
      <c r="B49" s="1" t="s">
        <v>36</v>
      </c>
      <c r="D49" s="7">
        <v>500</v>
      </c>
      <c r="F49" s="2"/>
      <c r="G49" s="1" t="s">
        <v>35</v>
      </c>
      <c r="H49" s="1" t="s">
        <v>36</v>
      </c>
      <c r="J49" s="7">
        <v>500</v>
      </c>
    </row>
    <row r="50" spans="4:10" ht="12.75">
      <c r="D50" s="7"/>
      <c r="F50" s="2"/>
      <c r="J50" s="7"/>
    </row>
    <row r="51" spans="1:10" ht="13.5" thickBot="1">
      <c r="A51" s="9" t="s">
        <v>37</v>
      </c>
      <c r="B51" s="9" t="s">
        <v>34</v>
      </c>
      <c r="C51" s="9"/>
      <c r="D51" s="10">
        <f>SUM(D49:D50)</f>
        <v>500</v>
      </c>
      <c r="F51" s="2"/>
      <c r="G51" s="9" t="s">
        <v>37</v>
      </c>
      <c r="H51" s="9" t="s">
        <v>34</v>
      </c>
      <c r="I51" s="9"/>
      <c r="J51" s="10">
        <f>SUM(J49:J50)</f>
        <v>500</v>
      </c>
    </row>
    <row r="52" spans="4:6" ht="13.5" thickTop="1">
      <c r="D52" s="7"/>
      <c r="F52" s="2"/>
    </row>
    <row r="53" spans="1:7" ht="12.75">
      <c r="A53" s="3" t="s">
        <v>60</v>
      </c>
      <c r="D53" s="7"/>
      <c r="F53" s="2"/>
      <c r="G53" s="3" t="s">
        <v>60</v>
      </c>
    </row>
    <row r="54" spans="4:6" ht="12.75">
      <c r="D54" s="7"/>
      <c r="F54" s="2"/>
    </row>
    <row r="55" spans="1:9" ht="13.5">
      <c r="A55" s="1" t="s">
        <v>61</v>
      </c>
      <c r="D55" s="7"/>
      <c r="F55" s="2"/>
      <c r="G55" s="1" t="s">
        <v>67</v>
      </c>
      <c r="H55" s="4"/>
      <c r="I55" s="5"/>
    </row>
    <row r="56" spans="4:8" ht="12.75">
      <c r="D56" s="7"/>
      <c r="F56" s="2"/>
      <c r="H56" s="4"/>
    </row>
    <row r="57" spans="4:10" ht="13.5">
      <c r="D57" s="7"/>
      <c r="F57" s="2"/>
      <c r="G57" s="1" t="s">
        <v>64</v>
      </c>
      <c r="H57" s="4">
        <v>415500</v>
      </c>
      <c r="I57" s="5" t="s">
        <v>15</v>
      </c>
      <c r="J57" s="1">
        <v>400</v>
      </c>
    </row>
    <row r="58" spans="6:10" ht="12.75">
      <c r="F58" s="2"/>
      <c r="H58" s="4">
        <v>413700</v>
      </c>
      <c r="I58" s="1" t="s">
        <v>1</v>
      </c>
      <c r="J58" s="1">
        <v>400</v>
      </c>
    </row>
    <row r="59" spans="6:11" ht="13.5">
      <c r="F59" s="2"/>
      <c r="H59" s="1">
        <v>415500</v>
      </c>
      <c r="I59" s="5" t="s">
        <v>15</v>
      </c>
      <c r="K59" s="1">
        <v>400</v>
      </c>
    </row>
    <row r="60" spans="6:11" ht="12.75">
      <c r="F60" s="2"/>
      <c r="H60" s="1">
        <v>413700</v>
      </c>
      <c r="I60" s="1" t="s">
        <v>1</v>
      </c>
      <c r="K60" s="1">
        <v>400</v>
      </c>
    </row>
    <row r="61" ht="12.75">
      <c r="F61" s="2"/>
    </row>
    <row r="62" ht="12.75">
      <c r="F62" s="2"/>
    </row>
    <row r="63" ht="12.75">
      <c r="F63" s="2"/>
    </row>
    <row r="64" ht="12.75">
      <c r="F64" s="2"/>
    </row>
    <row r="65" ht="12.75">
      <c r="F65" s="2"/>
    </row>
  </sheetData>
  <sheetProtection/>
  <mergeCells count="2">
    <mergeCell ref="A2:E2"/>
    <mergeCell ref="G2:K2"/>
  </mergeCells>
  <printOptions/>
  <pageMargins left="0.7" right="0.7" top="0.75" bottom="0.75" header="0.3" footer="0.3"/>
  <pageSetup horizontalDpi="600" verticalDpi="600" orientation="landscape" scale="61" r:id="rId1"/>
  <headerFooter alignWithMargins="0">
    <oddFooter>&amp;CDRAFT&amp;RIRC Handout 8-1-13</oddFooter>
  </headerFooter>
</worksheet>
</file>

<file path=xl/worksheets/sheet3.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E1"/>
    </sheetView>
  </sheetViews>
  <sheetFormatPr defaultColWidth="9.140625" defaultRowHeight="15"/>
  <cols>
    <col min="1" max="3" width="9.140625" style="1" customWidth="1"/>
    <col min="4" max="4" width="6.8515625" style="1" bestFit="1" customWidth="1"/>
    <col min="5" max="5" width="24.140625" style="1" bestFit="1" customWidth="1"/>
    <col min="6" max="6" width="2.28125" style="1" customWidth="1"/>
    <col min="7" max="10" width="9.140625" style="1" customWidth="1"/>
    <col min="11" max="11" width="23.421875" style="1" bestFit="1" customWidth="1"/>
    <col min="12" max="16384" width="9.140625" style="1" customWidth="1"/>
  </cols>
  <sheetData>
    <row r="1" spans="1:11" ht="12.75">
      <c r="A1" s="17" t="s">
        <v>16</v>
      </c>
      <c r="B1" s="17"/>
      <c r="C1" s="17"/>
      <c r="D1" s="17"/>
      <c r="E1" s="17"/>
      <c r="F1" s="14"/>
      <c r="G1" s="17" t="s">
        <v>55</v>
      </c>
      <c r="H1" s="17"/>
      <c r="I1" s="17"/>
      <c r="J1" s="17"/>
      <c r="K1" s="17"/>
    </row>
    <row r="2" ht="12.75">
      <c r="F2" s="14"/>
    </row>
    <row r="3" spans="2:10" ht="12.75">
      <c r="B3" s="18" t="s">
        <v>43</v>
      </c>
      <c r="C3" s="18"/>
      <c r="D3" s="1" t="s">
        <v>40</v>
      </c>
      <c r="F3" s="14"/>
      <c r="H3" s="18" t="s">
        <v>43</v>
      </c>
      <c r="I3" s="18"/>
      <c r="J3" s="1" t="s">
        <v>40</v>
      </c>
    </row>
    <row r="4" spans="3:10" ht="12.75">
      <c r="C4" s="11">
        <v>200</v>
      </c>
      <c r="D4" s="1" t="s">
        <v>45</v>
      </c>
      <c r="F4" s="14"/>
      <c r="I4" s="11">
        <v>200</v>
      </c>
      <c r="J4" s="1" t="s">
        <v>45</v>
      </c>
    </row>
    <row r="5" spans="3:10" ht="12.75">
      <c r="C5" s="11">
        <v>300</v>
      </c>
      <c r="D5" s="1" t="s">
        <v>49</v>
      </c>
      <c r="F5" s="14"/>
      <c r="I5" s="11">
        <v>300</v>
      </c>
      <c r="J5" s="1" t="s">
        <v>49</v>
      </c>
    </row>
    <row r="6" spans="2:9" ht="12.75">
      <c r="B6" s="1">
        <v>400</v>
      </c>
      <c r="C6" s="11"/>
      <c r="D6" s="1" t="s">
        <v>50</v>
      </c>
      <c r="F6" s="14"/>
      <c r="I6" s="11"/>
    </row>
    <row r="7" spans="3:9" ht="12.75">
      <c r="C7" s="11"/>
      <c r="F7" s="14"/>
      <c r="I7" s="11"/>
    </row>
    <row r="8" spans="3:9" ht="12.75">
      <c r="C8" s="12"/>
      <c r="F8" s="14"/>
      <c r="I8" s="12"/>
    </row>
    <row r="9" spans="1:10" ht="12.75">
      <c r="A9" s="4" t="s">
        <v>46</v>
      </c>
      <c r="B9" s="4"/>
      <c r="C9" s="13"/>
      <c r="D9" s="7">
        <f>-C4</f>
        <v>-200</v>
      </c>
      <c r="F9" s="14"/>
      <c r="G9" s="4" t="s">
        <v>46</v>
      </c>
      <c r="H9" s="4"/>
      <c r="I9" s="13"/>
      <c r="J9" s="7">
        <f>-I4</f>
        <v>-200</v>
      </c>
    </row>
    <row r="10" spans="1:10" ht="48.75" customHeight="1">
      <c r="A10" s="4" t="s">
        <v>47</v>
      </c>
      <c r="B10" s="4"/>
      <c r="C10" s="13"/>
      <c r="D10" s="7">
        <f>-C4-C5+B6</f>
        <v>-100</v>
      </c>
      <c r="F10" s="14"/>
      <c r="G10" s="4" t="s">
        <v>47</v>
      </c>
      <c r="H10" s="4"/>
      <c r="I10" s="13"/>
      <c r="J10" s="7">
        <f>-I4-I5+H6</f>
        <v>-500</v>
      </c>
    </row>
    <row r="11" spans="4:10" ht="12.75">
      <c r="D11" s="7"/>
      <c r="F11" s="14"/>
      <c r="J11" s="7"/>
    </row>
    <row r="12" spans="3:11" ht="12.75">
      <c r="C12" s="1" t="s">
        <v>48</v>
      </c>
      <c r="D12" s="7">
        <f>+D10-D9</f>
        <v>100</v>
      </c>
      <c r="E12" s="1" t="s">
        <v>53</v>
      </c>
      <c r="F12" s="14"/>
      <c r="I12" s="1" t="s">
        <v>48</v>
      </c>
      <c r="J12" s="7">
        <f>+J10-J9</f>
        <v>-300</v>
      </c>
      <c r="K12" s="1" t="s">
        <v>56</v>
      </c>
    </row>
    <row r="13" spans="1:11" ht="12.75">
      <c r="A13" s="15"/>
      <c r="B13" s="15"/>
      <c r="C13" s="15"/>
      <c r="D13" s="15"/>
      <c r="E13" s="15"/>
      <c r="F13" s="15"/>
      <c r="G13" s="15"/>
      <c r="H13" s="15"/>
      <c r="I13" s="15"/>
      <c r="J13" s="15"/>
      <c r="K13" s="15"/>
    </row>
    <row r="14" spans="2:10" ht="12.75">
      <c r="B14" s="18" t="s">
        <v>44</v>
      </c>
      <c r="C14" s="18"/>
      <c r="D14" s="1" t="s">
        <v>40</v>
      </c>
      <c r="F14" s="14"/>
      <c r="H14" s="18" t="s">
        <v>44</v>
      </c>
      <c r="I14" s="18"/>
      <c r="J14" s="1" t="s">
        <v>40</v>
      </c>
    </row>
    <row r="15" spans="2:10" ht="12.75">
      <c r="B15" s="1">
        <v>200</v>
      </c>
      <c r="C15" s="11"/>
      <c r="D15" s="1" t="s">
        <v>45</v>
      </c>
      <c r="F15" s="14"/>
      <c r="H15" s="1">
        <v>200</v>
      </c>
      <c r="I15" s="11"/>
      <c r="J15" s="1" t="s">
        <v>45</v>
      </c>
    </row>
    <row r="16" spans="2:10" ht="12.75">
      <c r="B16" s="1">
        <v>300</v>
      </c>
      <c r="C16" s="11"/>
      <c r="D16" s="1" t="s">
        <v>51</v>
      </c>
      <c r="F16" s="14"/>
      <c r="H16" s="1">
        <v>300</v>
      </c>
      <c r="I16" s="11"/>
      <c r="J16" s="1" t="s">
        <v>51</v>
      </c>
    </row>
    <row r="17" spans="3:9" ht="12.75">
      <c r="C17" s="11">
        <v>400</v>
      </c>
      <c r="D17" s="1" t="s">
        <v>52</v>
      </c>
      <c r="F17" s="14"/>
      <c r="I17" s="11"/>
    </row>
    <row r="18" spans="3:9" ht="12.75">
      <c r="C18" s="11"/>
      <c r="F18" s="14"/>
      <c r="I18" s="11"/>
    </row>
    <row r="19" spans="3:9" ht="12.75">
      <c r="C19" s="12"/>
      <c r="F19" s="14"/>
      <c r="I19" s="12"/>
    </row>
    <row r="20" spans="1:10" ht="12.75">
      <c r="A20" s="4" t="s">
        <v>46</v>
      </c>
      <c r="B20" s="4"/>
      <c r="C20" s="13"/>
      <c r="D20" s="7">
        <f>+B15</f>
        <v>200</v>
      </c>
      <c r="F20" s="14"/>
      <c r="G20" s="4" t="s">
        <v>46</v>
      </c>
      <c r="H20" s="4"/>
      <c r="I20" s="13"/>
      <c r="J20" s="7">
        <f>+H15</f>
        <v>200</v>
      </c>
    </row>
    <row r="21" spans="1:10" ht="12.75">
      <c r="A21" s="4" t="s">
        <v>47</v>
      </c>
      <c r="B21" s="4"/>
      <c r="C21" s="13"/>
      <c r="D21" s="7">
        <f>+B15+B16-C17</f>
        <v>100</v>
      </c>
      <c r="F21" s="14"/>
      <c r="G21" s="4" t="s">
        <v>47</v>
      </c>
      <c r="H21" s="4"/>
      <c r="I21" s="13"/>
      <c r="J21" s="7">
        <f>+H15+H16-I17</f>
        <v>500</v>
      </c>
    </row>
    <row r="22" spans="4:10" ht="12.75">
      <c r="D22" s="7"/>
      <c r="F22" s="14"/>
      <c r="J22" s="7"/>
    </row>
    <row r="23" spans="3:11" ht="12.75">
      <c r="C23" s="1" t="s">
        <v>48</v>
      </c>
      <c r="D23" s="7">
        <f>+D21-D20</f>
        <v>-100</v>
      </c>
      <c r="E23" s="1" t="s">
        <v>54</v>
      </c>
      <c r="F23" s="14"/>
      <c r="I23" s="1" t="s">
        <v>48</v>
      </c>
      <c r="J23" s="7">
        <f>+J21-J20</f>
        <v>300</v>
      </c>
      <c r="K23" s="1" t="s">
        <v>57</v>
      </c>
    </row>
    <row r="24" spans="1:11" ht="12.75">
      <c r="A24" s="14"/>
      <c r="B24" s="14"/>
      <c r="C24" s="14"/>
      <c r="D24" s="14"/>
      <c r="E24" s="14"/>
      <c r="F24" s="14"/>
      <c r="G24" s="14"/>
      <c r="H24" s="14"/>
      <c r="I24" s="14"/>
      <c r="J24" s="14"/>
      <c r="K24" s="14"/>
    </row>
    <row r="25" spans="1:7" ht="12.75">
      <c r="A25" s="3" t="s">
        <v>59</v>
      </c>
      <c r="F25" s="14"/>
      <c r="G25" s="3" t="s">
        <v>59</v>
      </c>
    </row>
    <row r="26" ht="12.75">
      <c r="F26" s="14"/>
    </row>
    <row r="27" spans="1:10" ht="12.75">
      <c r="A27" s="1" t="s">
        <v>58</v>
      </c>
      <c r="F27" s="14"/>
      <c r="H27" s="18" t="s">
        <v>43</v>
      </c>
      <c r="I27" s="18"/>
      <c r="J27" s="1" t="s">
        <v>40</v>
      </c>
    </row>
    <row r="28" spans="6:10" ht="12.75">
      <c r="F28" s="14"/>
      <c r="I28" s="11">
        <v>200</v>
      </c>
      <c r="J28" s="1" t="s">
        <v>45</v>
      </c>
    </row>
    <row r="29" spans="6:10" ht="12.75">
      <c r="F29" s="14"/>
      <c r="I29" s="11">
        <v>300</v>
      </c>
      <c r="J29" s="1" t="s">
        <v>49</v>
      </c>
    </row>
    <row r="30" spans="6:10" ht="12.75">
      <c r="F30" s="14"/>
      <c r="H30" s="1">
        <v>400</v>
      </c>
      <c r="I30" s="11"/>
      <c r="J30" s="1" t="s">
        <v>50</v>
      </c>
    </row>
    <row r="31" spans="6:9" ht="12.75">
      <c r="F31" s="14"/>
      <c r="I31" s="11"/>
    </row>
    <row r="32" spans="6:9" ht="12.75">
      <c r="F32" s="14"/>
      <c r="I32" s="12"/>
    </row>
    <row r="33" spans="6:10" ht="12.75">
      <c r="F33" s="14"/>
      <c r="G33" s="4" t="s">
        <v>46</v>
      </c>
      <c r="H33" s="4"/>
      <c r="I33" s="13"/>
      <c r="J33" s="7">
        <f>-I28</f>
        <v>-200</v>
      </c>
    </row>
    <row r="34" spans="6:11" ht="12.75">
      <c r="F34" s="14"/>
      <c r="G34" s="4" t="s">
        <v>47</v>
      </c>
      <c r="H34" s="4"/>
      <c r="I34" s="13"/>
      <c r="J34" s="7">
        <f>-I28-I29+H30</f>
        <v>-100</v>
      </c>
      <c r="K34" s="1" t="s">
        <v>66</v>
      </c>
    </row>
    <row r="35" spans="6:10" ht="12.75">
      <c r="F35" s="14"/>
      <c r="J35" s="7"/>
    </row>
    <row r="36" spans="6:10" ht="12.75">
      <c r="F36" s="14"/>
      <c r="J36" s="7"/>
    </row>
    <row r="37" ht="12.75">
      <c r="F37" s="14"/>
    </row>
    <row r="38" spans="6:10" ht="12.75">
      <c r="F38" s="14"/>
      <c r="H38" s="18" t="s">
        <v>44</v>
      </c>
      <c r="I38" s="18"/>
      <c r="J38" s="1" t="s">
        <v>40</v>
      </c>
    </row>
    <row r="39" spans="6:10" ht="12.75">
      <c r="F39" s="14"/>
      <c r="H39" s="1">
        <v>200</v>
      </c>
      <c r="I39" s="11"/>
      <c r="J39" s="1" t="s">
        <v>45</v>
      </c>
    </row>
    <row r="40" spans="6:10" ht="12.75">
      <c r="F40" s="14"/>
      <c r="H40" s="1">
        <v>300</v>
      </c>
      <c r="I40" s="11"/>
      <c r="J40" s="1" t="s">
        <v>51</v>
      </c>
    </row>
    <row r="41" spans="6:10" ht="12.75">
      <c r="F41" s="14"/>
      <c r="I41" s="11">
        <v>400</v>
      </c>
      <c r="J41" s="1" t="s">
        <v>52</v>
      </c>
    </row>
    <row r="42" spans="6:9" ht="12.75">
      <c r="F42" s="14"/>
      <c r="I42" s="11"/>
    </row>
    <row r="43" spans="6:9" ht="12.75">
      <c r="F43" s="14"/>
      <c r="I43" s="12"/>
    </row>
    <row r="44" spans="6:10" ht="12.75">
      <c r="F44" s="14"/>
      <c r="G44" s="4" t="s">
        <v>46</v>
      </c>
      <c r="H44" s="4"/>
      <c r="I44" s="13"/>
      <c r="J44" s="7">
        <f>+H39</f>
        <v>200</v>
      </c>
    </row>
    <row r="45" spans="6:11" ht="12.75">
      <c r="F45" s="14"/>
      <c r="G45" s="4" t="s">
        <v>47</v>
      </c>
      <c r="H45" s="4"/>
      <c r="I45" s="13"/>
      <c r="J45" s="7">
        <f>+H39+H40-I41</f>
        <v>100</v>
      </c>
      <c r="K45" s="1" t="s">
        <v>66</v>
      </c>
    </row>
    <row r="46" spans="6:10" ht="12.75">
      <c r="F46" s="14"/>
      <c r="J46" s="7"/>
    </row>
    <row r="47" spans="6:10" ht="12.75">
      <c r="F47" s="14"/>
      <c r="J47" s="7"/>
    </row>
    <row r="48" ht="12.75">
      <c r="F48" s="14"/>
    </row>
  </sheetData>
  <sheetProtection/>
  <mergeCells count="8">
    <mergeCell ref="H38:I38"/>
    <mergeCell ref="A1:E1"/>
    <mergeCell ref="G1:K1"/>
    <mergeCell ref="B3:C3"/>
    <mergeCell ref="B14:C14"/>
    <mergeCell ref="H3:I3"/>
    <mergeCell ref="H14:I14"/>
    <mergeCell ref="H27:I27"/>
  </mergeCells>
  <printOptions/>
  <pageMargins left="0.7" right="0.7" top="0.75" bottom="0.75" header="0.3" footer="0.3"/>
  <pageSetup horizontalDpi="600" verticalDpi="600" orientation="landscape" r:id="rId1"/>
  <headerFooter alignWithMargins="0">
    <oddFooter>&amp;CDRAFT&amp;RIRC Handout 8-1-13</oddFooter>
  </headerFooter>
  <rowBreaks count="1" manualBreakCount="1">
    <brk id="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Matthews</dc:creator>
  <cp:keywords/>
  <dc:description/>
  <cp:lastModifiedBy>mcrism01</cp:lastModifiedBy>
  <cp:lastPrinted>2013-07-26T13:30:23Z</cp:lastPrinted>
  <dcterms:created xsi:type="dcterms:W3CDTF">2013-07-25T15:08:14Z</dcterms:created>
  <dcterms:modified xsi:type="dcterms:W3CDTF">2013-07-26T13:31:03Z</dcterms:modified>
  <cp:category/>
  <cp:version/>
  <cp:contentType/>
  <cp:contentStatus/>
</cp:coreProperties>
</file>