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irections" sheetId="1" r:id="rId1"/>
    <sheet name="Example" sheetId="2" r:id="rId2"/>
    <sheet name="Spreadsheet" sheetId="3" r:id="rId3"/>
  </sheets>
  <definedNames/>
  <calcPr fullCalcOnLoad="1"/>
</workbook>
</file>

<file path=xl/sharedStrings.xml><?xml version="1.0" encoding="utf-8"?>
<sst xmlns="http://schemas.openxmlformats.org/spreadsheetml/2006/main" count="11" uniqueCount="11">
  <si>
    <t>Current Value of Funds</t>
  </si>
  <si>
    <t>Days to Maturity</t>
  </si>
  <si>
    <t>Perc Disc</t>
  </si>
  <si>
    <t>$ Disc</t>
  </si>
  <si>
    <t>Balance</t>
  </si>
  <si>
    <t>IR Cost of Borrowing Balance</t>
  </si>
  <si>
    <t>$ Cost of Borrowing Balance</t>
  </si>
  <si>
    <t>Net Savings</t>
  </si>
  <si>
    <t>Enter Maximum Discount</t>
  </si>
  <si>
    <t>Enter Basis Points</t>
  </si>
  <si>
    <t>Enter Amount of Debt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</si>
</sst>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000%"/>
  </numFmts>
  <fonts count="9">
    <font>
      <sz val="10"/>
      <name val="Arial"/>
      <family val="0"/>
    </font>
    <font>
      <sz val="10"/>
      <color indexed="9"/>
      <name val="Arial"/>
      <family val="2"/>
    </font>
    <font>
      <i/>
      <sz val="10"/>
      <color indexed="9"/>
      <name val="Arial"/>
      <family val="2"/>
    </font>
    <font>
      <b/>
      <i/>
      <sz val="10"/>
      <name val="Arial"/>
      <family val="2"/>
    </font>
    <font>
      <sz val="12"/>
      <name val="Arial"/>
      <family val="2"/>
    </font>
    <font>
      <b/>
      <i/>
      <sz val="11"/>
      <name val="Arial Narrow"/>
      <family val="2"/>
    </font>
    <font>
      <sz val="11"/>
      <name val="Arial Narrow"/>
      <family val="2"/>
    </font>
    <font>
      <i/>
      <sz val="11"/>
      <name val="Arial Narrow"/>
      <family val="2"/>
    </font>
    <font>
      <b/>
      <i/>
      <sz val="14"/>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
    <border>
      <left/>
      <right/>
      <top/>
      <bottom/>
      <diagonal/>
    </border>
    <border>
      <left style="thin">
        <color indexed="9"/>
      </left>
      <right style="thin">
        <color indexed="9"/>
      </right>
      <top style="thin">
        <color indexed="9"/>
      </top>
      <bottom style="thin">
        <color indexed="9"/>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0" fontId="0" fillId="0" borderId="0" xfId="0" applyNumberFormat="1" applyAlignment="1" applyProtection="1">
      <alignment/>
      <protection locked="0"/>
    </xf>
    <xf numFmtId="0" fontId="0" fillId="0" borderId="0" xfId="0" applyAlignment="1" applyProtection="1">
      <alignment/>
      <protection locked="0"/>
    </xf>
    <xf numFmtId="164" fontId="0" fillId="0" borderId="0" xfId="0" applyNumberFormat="1" applyAlignment="1" applyProtection="1">
      <alignment/>
      <protection locked="0"/>
    </xf>
    <xf numFmtId="165" fontId="0" fillId="0" borderId="0" xfId="0" applyNumberFormat="1" applyAlignment="1">
      <alignment/>
    </xf>
    <xf numFmtId="164" fontId="0" fillId="0" borderId="0" xfId="0" applyNumberFormat="1" applyAlignment="1">
      <alignment/>
    </xf>
    <xf numFmtId="10" fontId="0" fillId="0" borderId="0" xfId="0" applyNumberFormat="1" applyAlignment="1">
      <alignment/>
    </xf>
    <xf numFmtId="0" fontId="1" fillId="0" borderId="0" xfId="0" applyFont="1" applyFill="1" applyAlignment="1">
      <alignment wrapText="1"/>
    </xf>
    <xf numFmtId="165" fontId="0" fillId="0" borderId="0" xfId="0" applyNumberFormat="1" applyAlignment="1" applyProtection="1">
      <alignment/>
      <protection locked="0"/>
    </xf>
    <xf numFmtId="166" fontId="0" fillId="0" borderId="0" xfId="0" applyNumberFormat="1" applyAlignment="1">
      <alignment/>
    </xf>
    <xf numFmtId="0" fontId="0" fillId="0" borderId="0" xfId="0" applyAlignment="1">
      <alignment wrapText="1"/>
    </xf>
    <xf numFmtId="0" fontId="4" fillId="0" borderId="0" xfId="0" applyFont="1" applyFill="1" applyBorder="1" applyAlignment="1">
      <alignment horizontal="center"/>
    </xf>
    <xf numFmtId="0" fontId="0" fillId="0" borderId="0" xfId="0" applyBorder="1" applyAlignment="1">
      <alignment/>
    </xf>
    <xf numFmtId="0" fontId="2" fillId="2" borderId="0" xfId="0" applyFont="1" applyFill="1" applyAlignment="1">
      <alignment horizontal="center" wrapText="1"/>
    </xf>
    <xf numFmtId="0" fontId="1" fillId="3" borderId="1"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2</xdr:row>
      <xdr:rowOff>76200</xdr:rowOff>
    </xdr:from>
    <xdr:to>
      <xdr:col>2</xdr:col>
      <xdr:colOff>219075</xdr:colOff>
      <xdr:row>5</xdr:row>
      <xdr:rowOff>142875</xdr:rowOff>
    </xdr:to>
    <xdr:pic>
      <xdr:nvPicPr>
        <xdr:cNvPr id="1" name="Picture 1"/>
        <xdr:cNvPicPr preferRelativeResize="1">
          <a:picLocks noChangeAspect="1"/>
        </xdr:cNvPicPr>
      </xdr:nvPicPr>
      <xdr:blipFill>
        <a:blip r:embed="rId1"/>
        <a:stretch>
          <a:fillRect/>
        </a:stretch>
      </xdr:blipFill>
      <xdr:spPr>
        <a:xfrm>
          <a:off x="123825" y="409575"/>
          <a:ext cx="1371600" cy="552450"/>
        </a:xfrm>
        <a:prstGeom prst="rect">
          <a:avLst/>
        </a:prstGeom>
        <a:noFill/>
        <a:ln w="9525" cmpd="sng">
          <a:noFill/>
        </a:ln>
      </xdr:spPr>
    </xdr:pic>
    <xdr:clientData/>
  </xdr:twoCellAnchor>
  <xdr:twoCellAnchor>
    <xdr:from>
      <xdr:col>2</xdr:col>
      <xdr:colOff>333375</xdr:colOff>
      <xdr:row>2</xdr:row>
      <xdr:rowOff>57150</xdr:rowOff>
    </xdr:from>
    <xdr:to>
      <xdr:col>6</xdr:col>
      <xdr:colOff>533400</xdr:colOff>
      <xdr:row>7</xdr:row>
      <xdr:rowOff>9525</xdr:rowOff>
    </xdr:to>
    <xdr:sp>
      <xdr:nvSpPr>
        <xdr:cNvPr id="2" name="TextBox 2"/>
        <xdr:cNvSpPr txBox="1">
          <a:spLocks noChangeArrowheads="1"/>
        </xdr:cNvSpPr>
      </xdr:nvSpPr>
      <xdr:spPr>
        <a:xfrm>
          <a:off x="1609725" y="390525"/>
          <a:ext cx="3152775" cy="7620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400" b="1" i="1" u="none" baseline="0">
              <a:latin typeface="Arial Narrow"/>
              <a:ea typeface="Arial Narrow"/>
              <a:cs typeface="Arial Narrow"/>
            </a:rPr>
            <a:t>DIRECTIONS FOR USING REBATE SPREADSHEET</a:t>
          </a:r>
        </a:p>
      </xdr:txBody>
    </xdr:sp>
    <xdr:clientData/>
  </xdr:twoCellAnchor>
  <xdr:twoCellAnchor>
    <xdr:from>
      <xdr:col>0</xdr:col>
      <xdr:colOff>561975</xdr:colOff>
      <xdr:row>8</xdr:row>
      <xdr:rowOff>28575</xdr:rowOff>
    </xdr:from>
    <xdr:to>
      <xdr:col>7</xdr:col>
      <xdr:colOff>123825</xdr:colOff>
      <xdr:row>35</xdr:row>
      <xdr:rowOff>47625</xdr:rowOff>
    </xdr:to>
    <xdr:sp>
      <xdr:nvSpPr>
        <xdr:cNvPr id="3" name="TextBox 3"/>
        <xdr:cNvSpPr txBox="1">
          <a:spLocks noChangeArrowheads="1"/>
        </xdr:cNvSpPr>
      </xdr:nvSpPr>
      <xdr:spPr>
        <a:xfrm>
          <a:off x="561975" y="1333500"/>
          <a:ext cx="4495800" cy="43910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sz="1100" b="1" i="1" u="none" baseline="0">
              <a:latin typeface="Arial Narrow"/>
              <a:ea typeface="Arial Narrow"/>
              <a:cs typeface="Arial Narrow"/>
            </a:rPr>
            <a:t>The spreadsheet automatically calculates the net savings to the government and determines whether an agency should pay early or on the Prompt Payment due date.  In order to use this spreadsheeet, please follow the directions below: 
</a:t>
          </a:r>
          <a:r>
            <a:rPr lang="en-US" cap="none" sz="1100" b="0" i="0" u="none" baseline="0">
              <a:latin typeface="Arial Narrow"/>
              <a:ea typeface="Arial Narrow"/>
              <a:cs typeface="Arial Narrow"/>
            </a:rPr>
            <a:t>
1. Enter the amount of money owed to credit card provider in cell C3.
2. Enter the maximum discount offered by the credit card provider in cell E3. 
3. Enter the basis points offererd by the credit card provider in cell F3.
4. After this data is entered, compare the net savings if payment was made as early as possible (cell G6) with the amount of money the government would save if payment was made as late as possible (cell G36).  If the net savings in cell G6 exceeds the net savings in cell G36, it may be in the best interest of the government to accept the rebate and pay as early as possible.  However, if the net savings in cell G6 is less than the net savings in cell G36, it may be in the best interest of the government to pay as close to the Prompt Payment due date as possible. 
</a:t>
          </a:r>
          <a:r>
            <a:rPr lang="en-US" cap="none" sz="1100" b="0" i="1" u="none" baseline="0">
              <a:latin typeface="Arial Narrow"/>
              <a:ea typeface="Arial Narrow"/>
              <a:cs typeface="Arial Narrow"/>
            </a:rPr>
            <a:t>An </a:t>
          </a:r>
          <a:r>
            <a:rPr lang="en-US" cap="none" sz="1100" b="1" i="1" u="none" baseline="0">
              <a:latin typeface="Arial Narrow"/>
              <a:ea typeface="Arial Narrow"/>
              <a:cs typeface="Arial Narrow"/>
            </a:rPr>
            <a:t>example</a:t>
          </a:r>
          <a:r>
            <a:rPr lang="en-US" cap="none" sz="1100" b="0" i="1" u="none" baseline="0">
              <a:latin typeface="Arial Narrow"/>
              <a:ea typeface="Arial Narrow"/>
              <a:cs typeface="Arial Narrow"/>
            </a:rPr>
            <a:t> for using this spreadsheet is also available.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6</xdr:row>
      <xdr:rowOff>104775</xdr:rowOff>
    </xdr:from>
    <xdr:to>
      <xdr:col>1</xdr:col>
      <xdr:colOff>323850</xdr:colOff>
      <xdr:row>28</xdr:row>
      <xdr:rowOff>0</xdr:rowOff>
    </xdr:to>
    <xdr:sp>
      <xdr:nvSpPr>
        <xdr:cNvPr id="1" name="TextBox 1"/>
        <xdr:cNvSpPr txBox="1">
          <a:spLocks noChangeArrowheads="1"/>
        </xdr:cNvSpPr>
      </xdr:nvSpPr>
      <xdr:spPr>
        <a:xfrm>
          <a:off x="361950" y="1209675"/>
          <a:ext cx="4772025" cy="345757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sz="1000" b="1" i="1" u="none" baseline="0">
              <a:latin typeface="Arial"/>
              <a:ea typeface="Arial"/>
              <a:cs typeface="Arial"/>
            </a:rPr>
            <a:t>
</a:t>
          </a:r>
          <a:r>
            <a:rPr lang="en-US" cap="none" sz="1100" b="1" i="1" u="none" baseline="0">
              <a:latin typeface="Arial Narrow"/>
              <a:ea typeface="Arial Narrow"/>
              <a:cs typeface="Arial Narrow"/>
            </a:rPr>
            <a:t>Maximum discount offered by card provider: </a:t>
          </a:r>
          <a:r>
            <a:rPr lang="en-US" cap="none" sz="1100" b="0" i="0" u="none" baseline="0">
              <a:latin typeface="Arial Narrow"/>
              <a:ea typeface="Arial Narrow"/>
              <a:cs typeface="Arial Narrow"/>
            </a:rPr>
            <a:t>1.070%
</a:t>
          </a:r>
          <a:r>
            <a:rPr lang="en-US" cap="none" sz="1100" b="1" i="1" u="none" baseline="0">
              <a:latin typeface="Arial Narrow"/>
              <a:ea typeface="Arial Narrow"/>
              <a:cs typeface="Arial Narrow"/>
            </a:rPr>
            <a:t>Basis points offered by credit card provider: </a:t>
          </a:r>
          <a:r>
            <a:rPr lang="en-US" cap="none" sz="1100" b="0" i="0" u="none" baseline="0">
              <a:latin typeface="Arial Narrow"/>
              <a:ea typeface="Arial Narrow"/>
              <a:cs typeface="Arial Narrow"/>
            </a:rPr>
            <a:t>.016%, or 1.6
</a:t>
          </a:r>
          <a:r>
            <a:rPr lang="en-US" cap="none" sz="1100" b="1" i="1" u="none" baseline="0">
              <a:latin typeface="Arial Narrow"/>
              <a:ea typeface="Arial Narrow"/>
              <a:cs typeface="Arial Narrow"/>
            </a:rPr>
            <a:t>Current Value of Funds (CVF) Rate in Effect: </a:t>
          </a:r>
          <a:r>
            <a:rPr lang="en-US" cap="none" sz="1100" b="0" i="0" u="none" baseline="0">
              <a:latin typeface="Arial Narrow"/>
              <a:ea typeface="Arial Narrow"/>
              <a:cs typeface="Arial Narrow"/>
            </a:rPr>
            <a:t>6%
</a:t>
          </a:r>
          <a:r>
            <a:rPr lang="en-US" cap="none" sz="1100" b="1" i="1" u="none" baseline="0">
              <a:latin typeface="Arial Narrow"/>
              <a:ea typeface="Arial Narrow"/>
              <a:cs typeface="Arial Narrow"/>
            </a:rPr>
            <a:t>Amount of money owed to the vendor:</a:t>
          </a:r>
          <a:r>
            <a:rPr lang="en-US" cap="none" sz="1100" b="0" i="0" u="none" baseline="0">
              <a:latin typeface="Arial Narrow"/>
              <a:ea typeface="Arial Narrow"/>
              <a:cs typeface="Arial Narrow"/>
            </a:rPr>
            <a:t> $5,000
</a:t>
          </a:r>
          <a:r>
            <a:rPr lang="en-US" cap="none" sz="1100" b="1" i="1" u="none" baseline="0">
              <a:latin typeface="Arial Narrow"/>
              <a:ea typeface="Arial Narrow"/>
              <a:cs typeface="Arial Narrow"/>
            </a:rPr>
            <a:t>Net savings if payment is made as early as possible:</a:t>
          </a:r>
          <a:r>
            <a:rPr lang="en-US" cap="none" sz="1100" b="0" i="0" u="none" baseline="0">
              <a:latin typeface="Arial Narrow"/>
              <a:ea typeface="Arial Narrow"/>
              <a:cs typeface="Arial Narrow"/>
            </a:rPr>
            <a:t> $28.50 (Cell G6)
</a:t>
          </a:r>
          <a:r>
            <a:rPr lang="en-US" cap="none" sz="1100" b="1" i="1" u="none" baseline="0">
              <a:latin typeface="Arial Narrow"/>
              <a:ea typeface="Arial Narrow"/>
              <a:cs typeface="Arial Narrow"/>
            </a:rPr>
            <a:t>Net savings if payment is made on Prompt Payment due date: </a:t>
          </a:r>
          <a:r>
            <a:rPr lang="en-US" cap="none" sz="1100" b="0" i="0" u="none" baseline="0">
              <a:latin typeface="Arial Narrow"/>
              <a:ea typeface="Arial Narrow"/>
              <a:cs typeface="Arial Narrow"/>
            </a:rPr>
            <a:t>$29.50 (Cell G36)
* </a:t>
          </a:r>
          <a:r>
            <a:rPr lang="en-US" cap="none" sz="1100" b="0" i="1" u="none" baseline="0">
              <a:latin typeface="Arial Narrow"/>
              <a:ea typeface="Arial Narrow"/>
              <a:cs typeface="Arial Narrow"/>
            </a:rPr>
            <a:t>In this example, it would be in best interest of the government if payment was made as close to the payment due date as possible.</a:t>
          </a:r>
        </a:p>
      </xdr:txBody>
    </xdr:sp>
    <xdr:clientData/>
  </xdr:twoCellAnchor>
  <xdr:twoCellAnchor>
    <xdr:from>
      <xdr:col>0</xdr:col>
      <xdr:colOff>0</xdr:colOff>
      <xdr:row>4</xdr:row>
      <xdr:rowOff>0</xdr:rowOff>
    </xdr:from>
    <xdr:to>
      <xdr:col>1</xdr:col>
      <xdr:colOff>0</xdr:colOff>
      <xdr:row>5</xdr:row>
      <xdr:rowOff>0</xdr:rowOff>
    </xdr:to>
    <xdr:sp>
      <xdr:nvSpPr>
        <xdr:cNvPr id="2" name="Rectangle 2"/>
        <xdr:cNvSpPr>
          <a:spLocks/>
        </xdr:cNvSpPr>
      </xdr:nvSpPr>
      <xdr:spPr>
        <a:xfrm>
          <a:off x="0" y="752475"/>
          <a:ext cx="48101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161925</xdr:colOff>
      <xdr:row>1</xdr:row>
      <xdr:rowOff>190500</xdr:rowOff>
    </xdr:from>
    <xdr:to>
      <xdr:col>0</xdr:col>
      <xdr:colOff>1533525</xdr:colOff>
      <xdr:row>4</xdr:row>
      <xdr:rowOff>152400</xdr:rowOff>
    </xdr:to>
    <xdr:pic>
      <xdr:nvPicPr>
        <xdr:cNvPr id="3" name="Picture 3"/>
        <xdr:cNvPicPr preferRelativeResize="1">
          <a:picLocks noChangeAspect="1"/>
        </xdr:cNvPicPr>
      </xdr:nvPicPr>
      <xdr:blipFill>
        <a:blip r:embed="rId1"/>
        <a:stretch>
          <a:fillRect/>
        </a:stretch>
      </xdr:blipFill>
      <xdr:spPr>
        <a:xfrm>
          <a:off x="161925" y="352425"/>
          <a:ext cx="1371600" cy="552450"/>
        </a:xfrm>
        <a:prstGeom prst="rect">
          <a:avLst/>
        </a:prstGeom>
        <a:noFill/>
        <a:ln w="9525" cmpd="sng">
          <a:noFill/>
        </a:ln>
      </xdr:spPr>
    </xdr:pic>
    <xdr:clientData/>
  </xdr:twoCellAnchor>
  <xdr:twoCellAnchor>
    <xdr:from>
      <xdr:col>0</xdr:col>
      <xdr:colOff>1695450</xdr:colOff>
      <xdr:row>1</xdr:row>
      <xdr:rowOff>95250</xdr:rowOff>
    </xdr:from>
    <xdr:to>
      <xdr:col>1</xdr:col>
      <xdr:colOff>38100</xdr:colOff>
      <xdr:row>5</xdr:row>
      <xdr:rowOff>76200</xdr:rowOff>
    </xdr:to>
    <xdr:sp>
      <xdr:nvSpPr>
        <xdr:cNvPr id="4" name="TextBox 4"/>
        <xdr:cNvSpPr txBox="1">
          <a:spLocks noChangeArrowheads="1"/>
        </xdr:cNvSpPr>
      </xdr:nvSpPr>
      <xdr:spPr>
        <a:xfrm>
          <a:off x="1695450" y="257175"/>
          <a:ext cx="3152775" cy="7620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400" b="1" i="1" u="none" baseline="0">
              <a:latin typeface="Arial Narrow"/>
              <a:ea typeface="Arial Narrow"/>
              <a:cs typeface="Arial Narrow"/>
            </a:rPr>
            <a:t>EXAMPLE FOR USING REBATE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H2:H2"/>
  <sheetViews>
    <sheetView tabSelected="1" workbookViewId="0" topLeftCell="A18">
      <selection activeCell="H36" sqref="H36"/>
    </sheetView>
  </sheetViews>
  <sheetFormatPr defaultColWidth="9.140625" defaultRowHeight="12.75"/>
  <cols>
    <col min="1" max="1" width="10.00390625" style="0" customWidth="1"/>
    <col min="3" max="3" width="12.7109375" style="0" customWidth="1"/>
    <col min="4" max="4" width="10.8515625" style="0" customWidth="1"/>
    <col min="5" max="5" width="11.00390625" style="0" customWidth="1"/>
    <col min="6" max="6" width="9.7109375" style="0" customWidth="1"/>
    <col min="7" max="7" width="10.57421875" style="0" customWidth="1"/>
  </cols>
  <sheetData>
    <row r="2" ht="13.5" customHeight="1">
      <c r="H2" s="7"/>
    </row>
  </sheetData>
  <sheetProtection password="CA0B"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A5"/>
  <sheetViews>
    <sheetView workbookViewId="0" topLeftCell="A9">
      <selection activeCell="C24" sqref="C24"/>
    </sheetView>
  </sheetViews>
  <sheetFormatPr defaultColWidth="9.140625" defaultRowHeight="12.75"/>
  <cols>
    <col min="1" max="1" width="72.140625" style="0" customWidth="1"/>
  </cols>
  <sheetData>
    <row r="2" ht="22.5" customHeight="1"/>
    <row r="3" ht="12" customHeight="1">
      <c r="A3" s="10"/>
    </row>
    <row r="4" s="12" customFormat="1" ht="12" customHeight="1"/>
    <row r="5" s="12" customFormat="1" ht="15">
      <c r="A5" s="11"/>
    </row>
    <row r="6" s="12" customFormat="1" ht="12.75"/>
  </sheetData>
  <sheetProtection password="C0E9" sheet="1" objects="1" scenarios="1"/>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G36"/>
  <sheetViews>
    <sheetView workbookViewId="0" topLeftCell="A1">
      <selection activeCell="H3" sqref="H3"/>
    </sheetView>
  </sheetViews>
  <sheetFormatPr defaultColWidth="9.140625" defaultRowHeight="12.75"/>
  <cols>
    <col min="3" max="3" width="11.28125" style="0" customWidth="1"/>
    <col min="4" max="4" width="11.00390625" style="0" customWidth="1"/>
    <col min="5" max="6" width="9.7109375" style="0" customWidth="1"/>
    <col min="7" max="7" width="10.28125" style="0" customWidth="1"/>
  </cols>
  <sheetData>
    <row r="2" spans="1:7" ht="38.25">
      <c r="A2" s="13" t="s">
        <v>0</v>
      </c>
      <c r="B2" s="13"/>
      <c r="C2" s="13" t="s">
        <v>10</v>
      </c>
      <c r="D2" s="13"/>
      <c r="E2" s="13" t="s">
        <v>8</v>
      </c>
      <c r="F2" s="13"/>
      <c r="G2" s="13" t="s">
        <v>9</v>
      </c>
    </row>
    <row r="3" spans="1:7" ht="12.75">
      <c r="A3" s="1">
        <v>0.06</v>
      </c>
      <c r="B3" s="2"/>
      <c r="C3" s="3">
        <v>5000</v>
      </c>
      <c r="D3" s="2"/>
      <c r="E3" s="8">
        <v>0.0106</v>
      </c>
      <c r="F3" s="2"/>
      <c r="G3" s="9">
        <v>0.00015</v>
      </c>
    </row>
    <row r="5" spans="1:7" ht="38.25">
      <c r="A5" s="14" t="s">
        <v>1</v>
      </c>
      <c r="B5" s="14" t="s">
        <v>2</v>
      </c>
      <c r="C5" s="14" t="s">
        <v>3</v>
      </c>
      <c r="D5" s="14" t="s">
        <v>4</v>
      </c>
      <c r="E5" s="14" t="s">
        <v>5</v>
      </c>
      <c r="F5" s="14" t="s">
        <v>6</v>
      </c>
      <c r="G5" s="14" t="s">
        <v>7</v>
      </c>
    </row>
    <row r="6" spans="1:7" ht="12.75">
      <c r="A6">
        <v>30</v>
      </c>
      <c r="B6" s="4">
        <f>E3</f>
        <v>0.0106</v>
      </c>
      <c r="C6" s="5">
        <f aca="true" t="shared" si="0" ref="C6:C36">$C$3*B6</f>
        <v>53</v>
      </c>
      <c r="D6" s="5">
        <f aca="true" t="shared" si="1" ref="D6:D36">$C$3-C6</f>
        <v>4947</v>
      </c>
      <c r="E6" s="6">
        <f aca="true" t="shared" si="2" ref="E6:E36">($A$3/360)*A6</f>
        <v>0.005</v>
      </c>
      <c r="F6" s="5">
        <f aca="true" t="shared" si="3" ref="F6:F36">$C$3*$A$3*(A6/360)</f>
        <v>25</v>
      </c>
      <c r="G6" s="5">
        <f aca="true" t="shared" si="4" ref="G6:G36">C6-F6</f>
        <v>28</v>
      </c>
    </row>
    <row r="7" spans="1:7" ht="12.75">
      <c r="A7">
        <v>29</v>
      </c>
      <c r="B7" s="4">
        <f>B6-G3</f>
        <v>0.01045</v>
      </c>
      <c r="C7" s="5">
        <f t="shared" si="0"/>
        <v>52.24999999999999</v>
      </c>
      <c r="D7" s="5">
        <f t="shared" si="1"/>
        <v>4947.75</v>
      </c>
      <c r="E7" s="6">
        <f t="shared" si="2"/>
        <v>0.004833333333333334</v>
      </c>
      <c r="F7" s="5">
        <f t="shared" si="3"/>
        <v>24.166666666666668</v>
      </c>
      <c r="G7" s="5">
        <f t="shared" si="4"/>
        <v>28.083333333333325</v>
      </c>
    </row>
    <row r="8" spans="1:7" ht="12.75">
      <c r="A8">
        <v>28</v>
      </c>
      <c r="B8" s="4">
        <f>B7-G3</f>
        <v>0.010299999999999998</v>
      </c>
      <c r="C8" s="5">
        <f t="shared" si="0"/>
        <v>51.49999999999999</v>
      </c>
      <c r="D8" s="5">
        <f t="shared" si="1"/>
        <v>4948.5</v>
      </c>
      <c r="E8" s="6">
        <f t="shared" si="2"/>
        <v>0.004666666666666666</v>
      </c>
      <c r="F8" s="5">
        <f t="shared" si="3"/>
        <v>23.333333333333332</v>
      </c>
      <c r="G8" s="5">
        <f t="shared" si="4"/>
        <v>28.16666666666666</v>
      </c>
    </row>
    <row r="9" spans="1:7" ht="12.75">
      <c r="A9">
        <v>27</v>
      </c>
      <c r="B9" s="4">
        <f>B8-G3</f>
        <v>0.010149999999999998</v>
      </c>
      <c r="C9" s="5">
        <f t="shared" si="0"/>
        <v>50.749999999999986</v>
      </c>
      <c r="D9" s="5">
        <f t="shared" si="1"/>
        <v>4949.25</v>
      </c>
      <c r="E9" s="6">
        <f t="shared" si="2"/>
        <v>0.0045</v>
      </c>
      <c r="F9" s="5">
        <f t="shared" si="3"/>
        <v>22.5</v>
      </c>
      <c r="G9" s="5">
        <f t="shared" si="4"/>
        <v>28.249999999999986</v>
      </c>
    </row>
    <row r="10" spans="1:7" ht="12.75">
      <c r="A10">
        <v>26</v>
      </c>
      <c r="B10" s="4">
        <f>B9-G3</f>
        <v>0.009999999999999997</v>
      </c>
      <c r="C10" s="5">
        <f t="shared" si="0"/>
        <v>49.999999999999986</v>
      </c>
      <c r="D10" s="5">
        <f t="shared" si="1"/>
        <v>4950</v>
      </c>
      <c r="E10" s="6">
        <f t="shared" si="2"/>
        <v>0.004333333333333333</v>
      </c>
      <c r="F10" s="5">
        <f t="shared" si="3"/>
        <v>21.666666666666664</v>
      </c>
      <c r="G10" s="5">
        <f t="shared" si="4"/>
        <v>28.33333333333332</v>
      </c>
    </row>
    <row r="11" spans="1:7" ht="12.75">
      <c r="A11">
        <v>25</v>
      </c>
      <c r="B11" s="4">
        <f>B10-G3</f>
        <v>0.009849999999999996</v>
      </c>
      <c r="C11" s="5">
        <f t="shared" si="0"/>
        <v>49.24999999999998</v>
      </c>
      <c r="D11" s="5">
        <f t="shared" si="1"/>
        <v>4950.75</v>
      </c>
      <c r="E11" s="6">
        <f t="shared" si="2"/>
        <v>0.004166666666666667</v>
      </c>
      <c r="F11" s="5">
        <f t="shared" si="3"/>
        <v>20.833333333333336</v>
      </c>
      <c r="G11" s="5">
        <f t="shared" si="4"/>
        <v>28.416666666666643</v>
      </c>
    </row>
    <row r="12" spans="1:7" ht="12.75">
      <c r="A12">
        <v>24</v>
      </c>
      <c r="B12" s="4">
        <f>B11-G3</f>
        <v>0.009699999999999995</v>
      </c>
      <c r="C12" s="5">
        <f t="shared" si="0"/>
        <v>48.49999999999998</v>
      </c>
      <c r="D12" s="5">
        <f t="shared" si="1"/>
        <v>4951.5</v>
      </c>
      <c r="E12" s="6">
        <f t="shared" si="2"/>
        <v>0.004</v>
      </c>
      <c r="F12" s="5">
        <f t="shared" si="3"/>
        <v>20</v>
      </c>
      <c r="G12" s="5">
        <f t="shared" si="4"/>
        <v>28.49999999999998</v>
      </c>
    </row>
    <row r="13" spans="1:7" ht="12.75">
      <c r="A13">
        <v>23</v>
      </c>
      <c r="B13" s="4">
        <f>B12-G3</f>
        <v>0.009549999999999994</v>
      </c>
      <c r="C13" s="5">
        <f t="shared" si="0"/>
        <v>47.74999999999997</v>
      </c>
      <c r="D13" s="5">
        <f t="shared" si="1"/>
        <v>4952.25</v>
      </c>
      <c r="E13" s="6">
        <f t="shared" si="2"/>
        <v>0.003833333333333333</v>
      </c>
      <c r="F13" s="5">
        <f t="shared" si="3"/>
        <v>19.166666666666664</v>
      </c>
      <c r="G13" s="5">
        <f t="shared" si="4"/>
        <v>28.583333333333307</v>
      </c>
    </row>
    <row r="14" spans="1:7" ht="12.75">
      <c r="A14">
        <v>22</v>
      </c>
      <c r="B14" s="4">
        <f>B13-G3</f>
        <v>0.009399999999999993</v>
      </c>
      <c r="C14" s="5">
        <f t="shared" si="0"/>
        <v>46.999999999999964</v>
      </c>
      <c r="D14" s="5">
        <f t="shared" si="1"/>
        <v>4953</v>
      </c>
      <c r="E14" s="6">
        <f t="shared" si="2"/>
        <v>0.0036666666666666666</v>
      </c>
      <c r="F14" s="5">
        <f t="shared" si="3"/>
        <v>18.333333333333332</v>
      </c>
      <c r="G14" s="5">
        <f t="shared" si="4"/>
        <v>28.666666666666632</v>
      </c>
    </row>
    <row r="15" spans="1:7" ht="12.75">
      <c r="A15">
        <v>21</v>
      </c>
      <c r="B15" s="4">
        <f>B14-G3</f>
        <v>0.009249999999999993</v>
      </c>
      <c r="C15" s="5">
        <f t="shared" si="0"/>
        <v>46.249999999999964</v>
      </c>
      <c r="D15" s="5">
        <f t="shared" si="1"/>
        <v>4953.75</v>
      </c>
      <c r="E15" s="6">
        <f t="shared" si="2"/>
        <v>0.0035</v>
      </c>
      <c r="F15" s="5">
        <f t="shared" si="3"/>
        <v>17.5</v>
      </c>
      <c r="G15" s="5">
        <f t="shared" si="4"/>
        <v>28.749999999999964</v>
      </c>
    </row>
    <row r="16" spans="1:7" ht="12.75">
      <c r="A16">
        <v>20</v>
      </c>
      <c r="B16" s="4">
        <f>B15-G3</f>
        <v>0.009099999999999992</v>
      </c>
      <c r="C16" s="5">
        <f t="shared" si="0"/>
        <v>45.49999999999996</v>
      </c>
      <c r="D16" s="5">
        <f t="shared" si="1"/>
        <v>4954.5</v>
      </c>
      <c r="E16" s="6">
        <f t="shared" si="2"/>
        <v>0.003333333333333333</v>
      </c>
      <c r="F16" s="5">
        <f t="shared" si="3"/>
        <v>16.666666666666664</v>
      </c>
      <c r="G16" s="5">
        <f t="shared" si="4"/>
        <v>28.833333333333293</v>
      </c>
    </row>
    <row r="17" spans="1:7" ht="12.75">
      <c r="A17">
        <v>19</v>
      </c>
      <c r="B17" s="4">
        <f>B16-G3</f>
        <v>0.008949999999999991</v>
      </c>
      <c r="C17" s="5">
        <f t="shared" si="0"/>
        <v>44.74999999999996</v>
      </c>
      <c r="D17" s="5">
        <f t="shared" si="1"/>
        <v>4955.25</v>
      </c>
      <c r="E17" s="6">
        <f t="shared" si="2"/>
        <v>0.0031666666666666666</v>
      </c>
      <c r="F17" s="5">
        <f t="shared" si="3"/>
        <v>15.833333333333334</v>
      </c>
      <c r="G17" s="5">
        <f t="shared" si="4"/>
        <v>28.91666666666662</v>
      </c>
    </row>
    <row r="18" spans="1:7" ht="12.75">
      <c r="A18">
        <v>18</v>
      </c>
      <c r="B18" s="4">
        <f>B17-G3</f>
        <v>0.00879999999999999</v>
      </c>
      <c r="C18" s="5">
        <f t="shared" si="0"/>
        <v>43.99999999999995</v>
      </c>
      <c r="D18" s="5">
        <f t="shared" si="1"/>
        <v>4956</v>
      </c>
      <c r="E18" s="6">
        <f t="shared" si="2"/>
        <v>0.003</v>
      </c>
      <c r="F18" s="5">
        <f t="shared" si="3"/>
        <v>15</v>
      </c>
      <c r="G18" s="5">
        <f t="shared" si="4"/>
        <v>28.99999999999995</v>
      </c>
    </row>
    <row r="19" spans="1:7" ht="12.75">
      <c r="A19">
        <v>17</v>
      </c>
      <c r="B19" s="4">
        <f>B18-G3</f>
        <v>0.00864999999999999</v>
      </c>
      <c r="C19" s="5">
        <f t="shared" si="0"/>
        <v>43.24999999999994</v>
      </c>
      <c r="D19" s="5">
        <f t="shared" si="1"/>
        <v>4956.75</v>
      </c>
      <c r="E19" s="6">
        <f t="shared" si="2"/>
        <v>0.002833333333333333</v>
      </c>
      <c r="F19" s="5">
        <f t="shared" si="3"/>
        <v>14.166666666666666</v>
      </c>
      <c r="G19" s="5">
        <f t="shared" si="4"/>
        <v>29.08333333333328</v>
      </c>
    </row>
    <row r="20" spans="1:7" ht="12.75">
      <c r="A20">
        <v>16</v>
      </c>
      <c r="B20" s="4">
        <f>B19-G3</f>
        <v>0.008499999999999988</v>
      </c>
      <c r="C20" s="5">
        <f t="shared" si="0"/>
        <v>42.49999999999994</v>
      </c>
      <c r="D20" s="5">
        <f t="shared" si="1"/>
        <v>4957.5</v>
      </c>
      <c r="E20" s="6">
        <f t="shared" si="2"/>
        <v>0.0026666666666666666</v>
      </c>
      <c r="F20" s="5">
        <f t="shared" si="3"/>
        <v>13.333333333333334</v>
      </c>
      <c r="G20" s="5">
        <f t="shared" si="4"/>
        <v>29.166666666666607</v>
      </c>
    </row>
    <row r="21" spans="1:7" ht="12.75">
      <c r="A21">
        <v>15</v>
      </c>
      <c r="B21" s="4">
        <f>B20-G3</f>
        <v>0.008349999999999988</v>
      </c>
      <c r="C21" s="5">
        <f t="shared" si="0"/>
        <v>41.749999999999936</v>
      </c>
      <c r="D21" s="5">
        <f t="shared" si="1"/>
        <v>4958.25</v>
      </c>
      <c r="E21" s="6">
        <f t="shared" si="2"/>
        <v>0.0025</v>
      </c>
      <c r="F21" s="5">
        <f t="shared" si="3"/>
        <v>12.5</v>
      </c>
      <c r="G21" s="5">
        <f t="shared" si="4"/>
        <v>29.249999999999936</v>
      </c>
    </row>
    <row r="22" spans="1:7" ht="12.75">
      <c r="A22">
        <v>14</v>
      </c>
      <c r="B22" s="4">
        <f>B21-G3</f>
        <v>0.008199999999999987</v>
      </c>
      <c r="C22" s="5">
        <f t="shared" si="0"/>
        <v>40.999999999999936</v>
      </c>
      <c r="D22" s="5">
        <f t="shared" si="1"/>
        <v>4959</v>
      </c>
      <c r="E22" s="6">
        <f t="shared" si="2"/>
        <v>0.002333333333333333</v>
      </c>
      <c r="F22" s="5">
        <f t="shared" si="3"/>
        <v>11.666666666666666</v>
      </c>
      <c r="G22" s="5">
        <f t="shared" si="4"/>
        <v>29.33333333333327</v>
      </c>
    </row>
    <row r="23" spans="1:7" ht="12.75">
      <c r="A23">
        <v>13</v>
      </c>
      <c r="B23" s="4">
        <f>B22-G3</f>
        <v>0.008049999999999986</v>
      </c>
      <c r="C23" s="5">
        <f t="shared" si="0"/>
        <v>40.24999999999993</v>
      </c>
      <c r="D23" s="5">
        <f t="shared" si="1"/>
        <v>4959.75</v>
      </c>
      <c r="E23" s="6">
        <f t="shared" si="2"/>
        <v>0.0021666666666666666</v>
      </c>
      <c r="F23" s="5">
        <f t="shared" si="3"/>
        <v>10.833333333333332</v>
      </c>
      <c r="G23" s="5">
        <f t="shared" si="4"/>
        <v>29.416666666666597</v>
      </c>
    </row>
    <row r="24" spans="1:7" ht="12.75">
      <c r="A24">
        <v>12</v>
      </c>
      <c r="B24" s="4">
        <f>B23-G3</f>
        <v>0.007899999999999985</v>
      </c>
      <c r="C24" s="5">
        <f t="shared" si="0"/>
        <v>39.49999999999993</v>
      </c>
      <c r="D24" s="5">
        <f t="shared" si="1"/>
        <v>4960.5</v>
      </c>
      <c r="E24" s="6">
        <f t="shared" si="2"/>
        <v>0.002</v>
      </c>
      <c r="F24" s="5">
        <f t="shared" si="3"/>
        <v>10</v>
      </c>
      <c r="G24" s="5">
        <f t="shared" si="4"/>
        <v>29.49999999999993</v>
      </c>
    </row>
    <row r="25" spans="1:7" ht="12.75">
      <c r="A25">
        <v>11</v>
      </c>
      <c r="B25" s="4">
        <f>B24-G3</f>
        <v>0.007749999999999985</v>
      </c>
      <c r="C25" s="5">
        <f t="shared" si="0"/>
        <v>38.74999999999993</v>
      </c>
      <c r="D25" s="5">
        <f t="shared" si="1"/>
        <v>4961.25</v>
      </c>
      <c r="E25" s="6">
        <f t="shared" si="2"/>
        <v>0.0018333333333333333</v>
      </c>
      <c r="F25" s="5">
        <f t="shared" si="3"/>
        <v>9.166666666666666</v>
      </c>
      <c r="G25" s="5">
        <f t="shared" si="4"/>
        <v>29.583333333333265</v>
      </c>
    </row>
    <row r="26" spans="1:7" ht="12.75">
      <c r="A26">
        <v>10</v>
      </c>
      <c r="B26" s="4">
        <f>B25-G3</f>
        <v>0.007599999999999985</v>
      </c>
      <c r="C26" s="5">
        <f t="shared" si="0"/>
        <v>37.99999999999993</v>
      </c>
      <c r="D26" s="5">
        <f t="shared" si="1"/>
        <v>4962</v>
      </c>
      <c r="E26" s="6">
        <f t="shared" si="2"/>
        <v>0.0016666666666666666</v>
      </c>
      <c r="F26" s="5">
        <f t="shared" si="3"/>
        <v>8.333333333333332</v>
      </c>
      <c r="G26" s="5">
        <f t="shared" si="4"/>
        <v>29.666666666666597</v>
      </c>
    </row>
    <row r="27" spans="1:7" ht="12.75">
      <c r="A27">
        <v>9</v>
      </c>
      <c r="B27" s="4">
        <f>B26-G3</f>
        <v>0.007449999999999985</v>
      </c>
      <c r="C27" s="5">
        <f t="shared" si="0"/>
        <v>37.24999999999993</v>
      </c>
      <c r="D27" s="5">
        <f t="shared" si="1"/>
        <v>4962.75</v>
      </c>
      <c r="E27" s="6">
        <f t="shared" si="2"/>
        <v>0.0015</v>
      </c>
      <c r="F27" s="5">
        <f t="shared" si="3"/>
        <v>7.5</v>
      </c>
      <c r="G27" s="5">
        <f t="shared" si="4"/>
        <v>29.74999999999993</v>
      </c>
    </row>
    <row r="28" spans="1:7" ht="12.75">
      <c r="A28">
        <v>8</v>
      </c>
      <c r="B28" s="4">
        <f>B27-G3</f>
        <v>0.007299999999999985</v>
      </c>
      <c r="C28" s="5">
        <f t="shared" si="0"/>
        <v>36.49999999999993</v>
      </c>
      <c r="D28" s="5">
        <f t="shared" si="1"/>
        <v>4963.5</v>
      </c>
      <c r="E28" s="6">
        <f t="shared" si="2"/>
        <v>0.0013333333333333333</v>
      </c>
      <c r="F28" s="5">
        <f t="shared" si="3"/>
        <v>6.666666666666667</v>
      </c>
      <c r="G28" s="5">
        <f t="shared" si="4"/>
        <v>29.83333333333326</v>
      </c>
    </row>
    <row r="29" spans="1:7" ht="12.75">
      <c r="A29">
        <v>7</v>
      </c>
      <c r="B29" s="4">
        <f>B28-G3</f>
        <v>0.007149999999999985</v>
      </c>
      <c r="C29" s="5">
        <f t="shared" si="0"/>
        <v>35.74999999999993</v>
      </c>
      <c r="D29" s="5">
        <f t="shared" si="1"/>
        <v>4964.25</v>
      </c>
      <c r="E29" s="6">
        <f t="shared" si="2"/>
        <v>0.0011666666666666665</v>
      </c>
      <c r="F29" s="5">
        <f t="shared" si="3"/>
        <v>5.833333333333333</v>
      </c>
      <c r="G29" s="5">
        <f t="shared" si="4"/>
        <v>29.916666666666597</v>
      </c>
    </row>
    <row r="30" spans="1:7" ht="12.75">
      <c r="A30">
        <v>6</v>
      </c>
      <c r="B30" s="4">
        <f>B29-G3</f>
        <v>0.006999999999999985</v>
      </c>
      <c r="C30" s="5">
        <f t="shared" si="0"/>
        <v>34.99999999999993</v>
      </c>
      <c r="D30" s="5">
        <f t="shared" si="1"/>
        <v>4965</v>
      </c>
      <c r="E30" s="6">
        <f t="shared" si="2"/>
        <v>0.001</v>
      </c>
      <c r="F30" s="5">
        <f t="shared" si="3"/>
        <v>5</v>
      </c>
      <c r="G30" s="5">
        <f t="shared" si="4"/>
        <v>29.99999999999993</v>
      </c>
    </row>
    <row r="31" spans="1:7" ht="12.75">
      <c r="A31">
        <v>5</v>
      </c>
      <c r="B31" s="4">
        <f>B30-G3</f>
        <v>0.0068499999999999854</v>
      </c>
      <c r="C31" s="5">
        <f t="shared" si="0"/>
        <v>34.24999999999993</v>
      </c>
      <c r="D31" s="5">
        <f t="shared" si="1"/>
        <v>4965.75</v>
      </c>
      <c r="E31" s="6">
        <f t="shared" si="2"/>
        <v>0.0008333333333333333</v>
      </c>
      <c r="F31" s="5">
        <f t="shared" si="3"/>
        <v>4.166666666666666</v>
      </c>
      <c r="G31" s="5">
        <f t="shared" si="4"/>
        <v>30.083333333333265</v>
      </c>
    </row>
    <row r="32" spans="1:7" ht="12.75">
      <c r="A32">
        <v>4</v>
      </c>
      <c r="B32" s="4">
        <f>B31-G3</f>
        <v>0.0066999999999999855</v>
      </c>
      <c r="C32" s="5">
        <f t="shared" si="0"/>
        <v>33.49999999999993</v>
      </c>
      <c r="D32" s="5">
        <f t="shared" si="1"/>
        <v>4966.5</v>
      </c>
      <c r="E32" s="6">
        <f t="shared" si="2"/>
        <v>0.0006666666666666666</v>
      </c>
      <c r="F32" s="5">
        <f t="shared" si="3"/>
        <v>3.3333333333333335</v>
      </c>
      <c r="G32" s="5">
        <f t="shared" si="4"/>
        <v>30.166666666666597</v>
      </c>
    </row>
    <row r="33" spans="1:7" ht="12.75">
      <c r="A33">
        <v>3</v>
      </c>
      <c r="B33" s="4">
        <f>B32-G3</f>
        <v>0.0065499999999999855</v>
      </c>
      <c r="C33" s="5">
        <f t="shared" si="0"/>
        <v>32.74999999999993</v>
      </c>
      <c r="D33" s="5">
        <f t="shared" si="1"/>
        <v>4967.25</v>
      </c>
      <c r="E33" s="6">
        <f t="shared" si="2"/>
        <v>0.0005</v>
      </c>
      <c r="F33" s="5">
        <f t="shared" si="3"/>
        <v>2.5</v>
      </c>
      <c r="G33" s="5">
        <f t="shared" si="4"/>
        <v>30.24999999999993</v>
      </c>
    </row>
    <row r="34" spans="1:7" ht="12.75">
      <c r="A34">
        <v>2</v>
      </c>
      <c r="B34" s="4">
        <f>B33-G3</f>
        <v>0.0063999999999999856</v>
      </c>
      <c r="C34" s="5">
        <f t="shared" si="0"/>
        <v>31.99999999999993</v>
      </c>
      <c r="D34" s="5">
        <f t="shared" si="1"/>
        <v>4968</v>
      </c>
      <c r="E34" s="6">
        <f t="shared" si="2"/>
        <v>0.0003333333333333333</v>
      </c>
      <c r="F34" s="5">
        <f t="shared" si="3"/>
        <v>1.6666666666666667</v>
      </c>
      <c r="G34" s="5">
        <f t="shared" si="4"/>
        <v>30.33333333333326</v>
      </c>
    </row>
    <row r="35" spans="1:7" ht="12.75">
      <c r="A35">
        <v>1</v>
      </c>
      <c r="B35" s="4">
        <f>B34-G3</f>
        <v>0.006249999999999986</v>
      </c>
      <c r="C35" s="5">
        <f t="shared" si="0"/>
        <v>31.24999999999993</v>
      </c>
      <c r="D35" s="5">
        <f t="shared" si="1"/>
        <v>4968.75</v>
      </c>
      <c r="E35" s="6">
        <f t="shared" si="2"/>
        <v>0.00016666666666666666</v>
      </c>
      <c r="F35" s="5">
        <f t="shared" si="3"/>
        <v>0.8333333333333334</v>
      </c>
      <c r="G35" s="5">
        <f t="shared" si="4"/>
        <v>30.416666666666597</v>
      </c>
    </row>
    <row r="36" spans="1:7" ht="12.75">
      <c r="A36">
        <v>0</v>
      </c>
      <c r="B36" s="4">
        <f>B35-G3</f>
        <v>0.006099999999999986</v>
      </c>
      <c r="C36" s="5">
        <f t="shared" si="0"/>
        <v>30.49999999999993</v>
      </c>
      <c r="D36" s="5">
        <f t="shared" si="1"/>
        <v>4969.5</v>
      </c>
      <c r="E36" s="6">
        <f t="shared" si="2"/>
        <v>0</v>
      </c>
      <c r="F36" s="5">
        <f t="shared" si="3"/>
        <v>0</v>
      </c>
      <c r="G36" s="5">
        <f t="shared" si="4"/>
        <v>30.49999999999993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mhelfrich</dc:creator>
  <cp:keywords/>
  <dc:description/>
  <cp:lastModifiedBy>mhelfrich</cp:lastModifiedBy>
  <dcterms:created xsi:type="dcterms:W3CDTF">2000-10-19T05:24:30Z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