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00" windowHeight="5565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</authors>
  <commentList>
    <comment ref="G255" authorId="0">
      <text>
        <r>
          <rPr>
            <sz val="8"/>
            <rFont val="Tahoma"/>
            <family val="0"/>
          </rPr>
          <t xml:space="preserve">4166E      (50,000)
4267E       50,000
4170E     215,000
4171 E   </t>
        </r>
        <r>
          <rPr>
            <u val="single"/>
            <sz val="8"/>
            <rFont val="Tahoma"/>
            <family val="2"/>
          </rPr>
          <t>(100,000)</t>
        </r>
        <r>
          <rPr>
            <sz val="8"/>
            <rFont val="Tahoma"/>
            <family val="0"/>
          </rPr>
          <t xml:space="preserve">
                115,000
</t>
        </r>
      </text>
    </comment>
    <comment ref="C288" authorId="0">
      <text>
        <r>
          <rPr>
            <sz val="8"/>
            <rFont val="Tahoma"/>
            <family val="0"/>
          </rPr>
          <t xml:space="preserve">4126E    (250,000)
4166E      (50,000)
4171E    (100,000)
4081E     250,000
4082E       50,000
4083E    </t>
        </r>
        <r>
          <rPr>
            <u val="single"/>
            <sz val="8"/>
            <rFont val="Tahoma"/>
            <family val="2"/>
          </rPr>
          <t xml:space="preserve"> 100,000</t>
        </r>
        <r>
          <rPr>
            <sz val="8"/>
            <rFont val="Tahoma"/>
            <family val="0"/>
          </rPr>
          <t xml:space="preserve">
                          0
</t>
        </r>
      </text>
    </comment>
    <comment ref="D288" authorId="0">
      <text>
        <r>
          <rPr>
            <sz val="8"/>
            <rFont val="Tahoma"/>
            <family val="0"/>
          </rPr>
          <t xml:space="preserve">4801E   (50,000)
4831E   </t>
        </r>
        <r>
          <rPr>
            <u val="single"/>
            <sz val="8"/>
            <rFont val="Tahoma"/>
            <family val="2"/>
          </rPr>
          <t xml:space="preserve"> 50,000</t>
        </r>
        <r>
          <rPr>
            <sz val="8"/>
            <rFont val="Tahoma"/>
            <family val="0"/>
          </rPr>
          <t xml:space="preserve">
                       0
</t>
        </r>
      </text>
    </comment>
    <comment ref="E288" authorId="0">
      <text>
        <r>
          <rPr>
            <sz val="8"/>
            <rFont val="Tahoma"/>
            <family val="0"/>
          </rPr>
          <t xml:space="preserve">4901E   (235,000)
4931E </t>
        </r>
        <r>
          <rPr>
            <u val="single"/>
            <sz val="8"/>
            <rFont val="Tahoma"/>
            <family val="2"/>
          </rPr>
          <t xml:space="preserve">   235,000</t>
        </r>
        <r>
          <rPr>
            <sz val="8"/>
            <rFont val="Tahoma"/>
            <family val="0"/>
          </rPr>
          <t xml:space="preserve">
                         0
</t>
        </r>
      </text>
    </comment>
    <comment ref="H310" authorId="0">
      <text>
        <r>
          <rPr>
            <sz val="8"/>
            <rFont val="Tahoma"/>
            <family val="0"/>
          </rPr>
          <t xml:space="preserve">See SF 133, line 8a1
</t>
        </r>
      </text>
    </comment>
    <comment ref="H321" authorId="0">
      <text>
        <r>
          <rPr>
            <sz val="8"/>
            <rFont val="Tahoma"/>
            <family val="0"/>
          </rPr>
          <t xml:space="preserve">See SF 133, line 1a
</t>
        </r>
      </text>
    </comment>
    <comment ref="H322" authorId="0">
      <text>
        <r>
          <rPr>
            <sz val="8"/>
            <rFont val="Tahoma"/>
            <family val="0"/>
          </rPr>
          <t xml:space="preserve">See SF 133, line 1d
</t>
        </r>
      </text>
    </comment>
    <comment ref="H329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330" authorId="0">
      <text>
        <r>
          <rPr>
            <sz val="8"/>
            <rFont val="Tahoma"/>
            <family val="0"/>
          </rPr>
          <t xml:space="preserve">4801E      (50,000)
4831E       50,000
4901E    (235,000)
4931E     </t>
        </r>
        <r>
          <rPr>
            <u val="single"/>
            <sz val="8"/>
            <rFont val="Tahoma"/>
            <family val="2"/>
          </rPr>
          <t>235,000</t>
        </r>
        <r>
          <rPr>
            <sz val="8"/>
            <rFont val="Tahoma"/>
            <family val="0"/>
          </rPr>
          <t xml:space="preserve">
                          0
</t>
        </r>
      </text>
    </comment>
    <comment ref="H418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419" authorId="0">
      <text>
        <r>
          <rPr>
            <sz val="8"/>
            <rFont val="Tahoma"/>
            <family val="0"/>
          </rPr>
          <t xml:space="preserve">Agrees with  SF 133, line 3
</t>
        </r>
      </text>
    </comment>
    <comment ref="H423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<sst xmlns="http://schemas.openxmlformats.org/spreadsheetml/2006/main" count="407" uniqueCount="302">
  <si>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</si>
  <si>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</si>
  <si>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</si>
  <si>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</si>
  <si>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</si>
  <si>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</si>
  <si>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</si>
  <si>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</si>
  <si>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</si>
  <si>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</si>
  <si>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</si>
  <si>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</si>
  <si>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</si>
  <si>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</si>
  <si>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</si>
  <si>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</si>
  <si>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</si>
  <si>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</si>
  <si>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</si>
  <si>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</si>
  <si>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</si>
  <si>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</si>
  <si>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</si>
  <si>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</si>
  <si>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</si>
  <si>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</si>
  <si>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</si>
  <si>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</si>
  <si>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</si>
  <si>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</si>
  <si>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</si>
  <si>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</si>
  <si>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</si>
  <si>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</si>
  <si>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</si>
  <si>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</si>
  <si>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4. Appropriations received</t>
  </si>
  <si>
    <t>Less: Earned revenues from the public</t>
  </si>
  <si>
    <t>5. Appropriations transferred in/out(+ or -)</t>
  </si>
  <si>
    <t>Net cost with the public</t>
  </si>
  <si>
    <t>Total net costs</t>
  </si>
  <si>
    <t>7. Appropriations used</t>
  </si>
  <si>
    <t>Cost not assigned to programs</t>
  </si>
  <si>
    <t>Less: Earned revenues not attributed to programs</t>
  </si>
  <si>
    <t>Other Financing Sources</t>
  </si>
  <si>
    <t>17. Net Cost of Operations</t>
  </si>
  <si>
    <t>18. Ending Balances</t>
  </si>
  <si>
    <t xml:space="preserve">Statement of Financing 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</si>
  <si>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</si>
  <si>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</si>
  <si>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</si>
  <si>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</si>
  <si>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</si>
  <si>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</si>
  <si>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</si>
  <si>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</si>
  <si>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</si>
  <si>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</si>
  <si>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</si>
  <si>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</si>
  <si>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</si>
  <si>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</si>
  <si>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</si>
  <si>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</si>
  <si>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</si>
  <si>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</si>
  <si>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</si>
  <si>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</si>
  <si>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</si>
  <si>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</si>
  <si>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</si>
  <si>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</si>
  <si>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</si>
  <si>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</si>
  <si>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</si>
  <si>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</si>
  <si>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</si>
  <si>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</si>
  <si>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</si>
  <si>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</si>
  <si>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</si>
  <si>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</si>
  <si>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</si>
  <si>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</si>
  <si>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</si>
  <si>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</si>
  <si>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</si>
  <si>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</si>
  <si>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</si>
  <si>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</si>
  <si>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</si>
  <si>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</si>
  <si>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</si>
  <si>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</si>
  <si>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</si>
  <si>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</si>
  <si>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</si>
  <si>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</si>
  <si>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</si>
  <si>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</si>
  <si>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</si>
  <si>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</si>
  <si>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</si>
  <si>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</si>
  <si>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</si>
  <si>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</si>
  <si>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</si>
  <si>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</si>
  <si>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</si>
  <si>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</si>
  <si>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</si>
  <si>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</si>
  <si>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</si>
  <si>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</si>
  <si>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CR 4170</t>
  </si>
  <si>
    <t>Transfers - Current-Year Authority</t>
  </si>
  <si>
    <t>DR 1010</t>
  </si>
  <si>
    <t>Closing Entries</t>
  </si>
  <si>
    <t>Cumulative Results of Operations</t>
  </si>
  <si>
    <t>DR 4170</t>
  </si>
  <si>
    <t>DR 4201</t>
  </si>
  <si>
    <t>Total Actual Resources - Collected</t>
  </si>
  <si>
    <t>CR 4201</t>
  </si>
  <si>
    <t>Delivered Orders - Obligations, Unpaid</t>
  </si>
  <si>
    <t>CR 4931</t>
  </si>
  <si>
    <t>Undelivered Orders - Obligations, Unpaid</t>
  </si>
  <si>
    <t>C2.  To record the consolidation of actual net-funded resources (TC F204).</t>
  </si>
  <si>
    <t>CR 4831</t>
  </si>
  <si>
    <t>CR 4450</t>
  </si>
  <si>
    <t>Unapportioned Authority</t>
  </si>
  <si>
    <t>CR 4801</t>
  </si>
  <si>
    <t>CR 4901</t>
  </si>
  <si>
    <t>CR 2110</t>
  </si>
  <si>
    <t>TAFS - appropriation transfer</t>
  </si>
  <si>
    <t>TAFS - balance transfer</t>
  </si>
  <si>
    <t/>
  </si>
  <si>
    <t>Appropriation (total discretionary) (+) (sum 4000..4200)</t>
  </si>
  <si>
    <t>Debit</t>
  </si>
  <si>
    <t>Credit</t>
  </si>
  <si>
    <t>Budgetary</t>
  </si>
  <si>
    <t>Proprietary</t>
  </si>
  <si>
    <t>Total</t>
  </si>
  <si>
    <t>Budgetary Entry</t>
  </si>
  <si>
    <t>Proprietary Entry</t>
  </si>
  <si>
    <t>None</t>
  </si>
  <si>
    <t>Transfer Transactions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</si>
  <si>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</si>
  <si>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</si>
  <si>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</si>
  <si>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 xml:space="preserve">       unexpended obligations (TC F226).</t>
  </si>
  <si>
    <t>Reimbursement</t>
  </si>
  <si>
    <t xml:space="preserve">Post-Closing Trial Balance </t>
  </si>
  <si>
    <t>T2.  To record the transfer of Delivered Orders - Obligations, Unpaid. (TC A255)  (Accomplished via SF 1151)</t>
  </si>
  <si>
    <t>Pre-Closing (Adjusted) Trial Balances</t>
  </si>
  <si>
    <t>DR 1330</t>
  </si>
  <si>
    <t>CR 5755</t>
  </si>
  <si>
    <t>DR 5755</t>
  </si>
  <si>
    <t>CR 3310</t>
  </si>
  <si>
    <t>account.  (TC new)</t>
  </si>
  <si>
    <t>1010E</t>
  </si>
  <si>
    <t>Total outlays (gross) (-) (4902E)</t>
  </si>
  <si>
    <t>Outlays from discretionary/mandatory authority/balances (+) (4902E)</t>
  </si>
  <si>
    <t>Program and Financing Schedule (P&amp;F)</t>
  </si>
  <si>
    <t>Cost of Transferred Operations (6100E)</t>
  </si>
  <si>
    <t>4170 = 115,000</t>
  </si>
  <si>
    <t>Beginning Trial Balance Before Transfer</t>
  </si>
  <si>
    <t>DR 4195</t>
  </si>
  <si>
    <t>Nonexpenditure Financing Sources - Transfers-In</t>
  </si>
  <si>
    <t>CR 5720</t>
  </si>
  <si>
    <t>Financing Sources Transferred In Without Reimbursement</t>
  </si>
  <si>
    <t>DR 5720</t>
  </si>
  <si>
    <t xml:space="preserve">Financing Sources Transferred In Without </t>
  </si>
  <si>
    <t>C3.  To record the closing of Delivered Orders - Obligations Transferred - Unpaid to Expended Authority -</t>
  </si>
  <si>
    <t xml:space="preserve">C4.  To record the closing of Undelivered Orders - Obligations Transferred - Unpaid to unpaid </t>
  </si>
  <si>
    <t>14. Obligated balance, net, end of period</t>
  </si>
  <si>
    <t>10. Unobligated balance not available</t>
  </si>
  <si>
    <t xml:space="preserve">    d.  Other  4450E</t>
  </si>
  <si>
    <t>12. Obligated balance, net, beginning of period</t>
  </si>
  <si>
    <t>1. Category A</t>
  </si>
  <si>
    <t>4450E</t>
  </si>
  <si>
    <t>Unob bal CF, end of yr (+) (4450E)</t>
  </si>
  <si>
    <t>Obligated bal transferred from other accounts (+) (4831E, 4931E)</t>
  </si>
  <si>
    <t>Cumulative results of operations  3310E</t>
  </si>
  <si>
    <t xml:space="preserve">       10. Transfers in/out without reimbursements(+ or -) (5755E)</t>
  </si>
  <si>
    <t xml:space="preserve">       13. Transfers in/out without reimbursements(+ or -) (5720E)</t>
  </si>
  <si>
    <t xml:space="preserve">       16. Total Financing Sources</t>
  </si>
  <si>
    <t>This scenario illustrates a Transfer In Entity with the following budgetary receivables: 4126, 4166, 4171.</t>
  </si>
  <si>
    <t>Amounts Appropriated From Specific Treasury-Managed Trust</t>
  </si>
  <si>
    <t>Fund TAFS - Receivable</t>
  </si>
  <si>
    <t>Allocations of Realized Authority - To Be Transferred From</t>
  </si>
  <si>
    <t>Invested Balances</t>
  </si>
  <si>
    <r>
      <t>T</t>
    </r>
    <r>
      <rPr>
        <sz val="10"/>
        <rFont val="Arial"/>
        <family val="2"/>
      </rPr>
      <t>ransfers - Current-Year Authority - Receivable</t>
    </r>
  </si>
  <si>
    <t>Receivable for Transfers of Currently Invested Balances</t>
  </si>
  <si>
    <t>Amounts Appropriated From Specific Treasury-Managed</t>
  </si>
  <si>
    <t>Trust Fund TAFS - Receivable</t>
  </si>
  <si>
    <t>4831 = 50,000</t>
  </si>
  <si>
    <t>4931 = 235,000</t>
  </si>
  <si>
    <t>Transfer In Entity - Completion</t>
  </si>
  <si>
    <t>Completion Events</t>
  </si>
  <si>
    <t>6.  To record the actual nonexpenditure transfer-in of funds that liquidates previously recorded USSGL receivable</t>
  </si>
  <si>
    <t>7.  To record the actual nonexpenditure transfer-in of funds that liquidates previously recorded USSGL receivable</t>
  </si>
  <si>
    <t>8.  To record the actual nonexpenditure transfer-in of funds that liquidates previously recorded USSGL receivable</t>
  </si>
  <si>
    <t>DR 4128</t>
  </si>
  <si>
    <t>Fund TAFS - Transfers-In</t>
  </si>
  <si>
    <t>CR 1330</t>
  </si>
  <si>
    <t>DR 4167</t>
  </si>
  <si>
    <t>Allocations of Realized Authority - Transferred From</t>
  </si>
  <si>
    <t>9.  To record the payment and disbursement of funds.  (TC B107)</t>
  </si>
  <si>
    <t>DR 4801</t>
  </si>
  <si>
    <t>CR 4902</t>
  </si>
  <si>
    <t>Delivered Orders - Obligations, Paid</t>
  </si>
  <si>
    <t>DR 6100</t>
  </si>
  <si>
    <t>Operating Expenses/Program Costs</t>
  </si>
  <si>
    <t>10.  To record a confirmed disbursement schedule.  (TC B110)</t>
  </si>
  <si>
    <t>DR 4901</t>
  </si>
  <si>
    <t>DR 2110</t>
  </si>
  <si>
    <t>CR 6100</t>
  </si>
  <si>
    <t>CR 4167</t>
  </si>
  <si>
    <t>CR 4128</t>
  </si>
  <si>
    <t>C5.  To record the closing of Expended Authority - Paid.  (TC F214)</t>
  </si>
  <si>
    <t>DR 4902</t>
  </si>
  <si>
    <t>Delivered Orders - Obligations Transferred, Paid</t>
  </si>
  <si>
    <t>C6.  To record the closing of budgetary resources transferred back to the appropriate corresponding USSGL</t>
  </si>
  <si>
    <t>a. Disbursements(+)  4902E</t>
  </si>
  <si>
    <t xml:space="preserve"> Accounts Receivable</t>
  </si>
  <si>
    <t>Fund balance with Treasury  1010E</t>
  </si>
  <si>
    <t>Gross costs with the public  6100E</t>
  </si>
  <si>
    <t>Obligations Incurred  4801E-B, 4901E-B, 4902E</t>
  </si>
  <si>
    <t>Transfers in/out without reimbursement (+/-)  5720E</t>
  </si>
  <si>
    <t>Unobligated balance transferred to other accounts (-)</t>
  </si>
  <si>
    <t>Total new obligations (+) (4801E-B, 4901E-B, 4902E)</t>
  </si>
  <si>
    <t>Obligated bal, end of year (+) (4801E, 4831E, 4901E, 4931E)</t>
  </si>
  <si>
    <t>Total Liabilities</t>
  </si>
  <si>
    <t>Total Net Position and Liabilities</t>
  </si>
  <si>
    <t>Change in budgetary resources obligated for good services and benefits  4801E-B</t>
  </si>
  <si>
    <t>Other res or Adj to Net Oblig Res That Do Not Affect Net Cost of Ops 5720E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</si>
  <si>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</si>
  <si>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13. Obligated balance, transferred, net (+ or -) 4831E, 4931E (50,000 + 235,000)</t>
  </si>
  <si>
    <t xml:space="preserve">  c.  Undelivered orders (+) 4801E, 4831E (-50,000 + 50,000)</t>
  </si>
  <si>
    <t xml:space="preserve">  d.  Accounts payable (+) 4901E, 4931E (-235,000 + 235,000)</t>
  </si>
  <si>
    <t>4801 E</t>
  </si>
  <si>
    <t>4831 E</t>
  </si>
  <si>
    <t>4901 E</t>
  </si>
  <si>
    <t>4931 E</t>
  </si>
  <si>
    <t xml:space="preserve">Unob bal CF, SOY (+) </t>
  </si>
  <si>
    <t xml:space="preserve">Obligated balance, start of year (+) </t>
  </si>
  <si>
    <t>Resources Used to Finance Activities</t>
  </si>
  <si>
    <t>Resources Used to Finance Activities Not Part of Net Cost</t>
  </si>
  <si>
    <t>(-50,000 - 0)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</si>
  <si>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</si>
  <si>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</si>
  <si>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</si>
  <si>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</si>
  <si>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A263)</t>
  </si>
  <si>
    <t xml:space="preserve">T3.  To record the transfer of unobligated balances.  (Accomplished via SF 1151). (TC A250)  For USSGL Account 4170 in this scenario the authority type attribute is 'P'  Appropriation.  </t>
  </si>
  <si>
    <t>T4.  To record the transfer of other budgetary resources receivable. (TC A285)  (Accomplished via SF 1151)</t>
  </si>
  <si>
    <t>DR 4081</t>
  </si>
  <si>
    <t>DR 4082</t>
  </si>
  <si>
    <t>DR 4083</t>
  </si>
  <si>
    <t>Fund TAFS - Receivable - Transferred</t>
  </si>
  <si>
    <t>Invested Balances - Transferred</t>
  </si>
  <si>
    <r>
      <t>T</t>
    </r>
    <r>
      <rPr>
        <b/>
        <sz val="10"/>
        <rFont val="Arial"/>
        <family val="2"/>
      </rPr>
      <t>ransfers - Current-Year Authority - Receivable - Transferred</t>
    </r>
  </si>
  <si>
    <t>T5.  To record the transfer of assets. (TC D852) (No SF 1151)</t>
  </si>
  <si>
    <t xml:space="preserve">     account 4126.  (TC A272)</t>
  </si>
  <si>
    <t>CR 4126</t>
  </si>
  <si>
    <t xml:space="preserve">     account 4166.  (TC A219)</t>
  </si>
  <si>
    <t>CR 4166</t>
  </si>
  <si>
    <t xml:space="preserve">     account 4171.  (TC A282)</t>
  </si>
  <si>
    <t>CR 4171</t>
  </si>
  <si>
    <t>DR 4126</t>
  </si>
  <si>
    <t>DR 4166</t>
  </si>
  <si>
    <t>DR 4171</t>
  </si>
  <si>
    <t>CR 4081</t>
  </si>
  <si>
    <t>CR 4082</t>
  </si>
  <si>
    <t>CR 4083</t>
  </si>
  <si>
    <t>Trust Fund TAFS - Receivable - Transferred</t>
  </si>
  <si>
    <r>
      <t>T</t>
    </r>
    <r>
      <rPr>
        <b/>
        <sz val="10"/>
        <rFont val="Arial"/>
        <family val="2"/>
      </rPr>
      <t>ransfers - Current-Year Authority - Receivable -</t>
    </r>
  </si>
  <si>
    <r>
      <t>T</t>
    </r>
    <r>
      <rPr>
        <b/>
        <sz val="10"/>
        <rFont val="Arial"/>
        <family val="2"/>
      </rPr>
      <t>ransferred</t>
    </r>
  </si>
  <si>
    <t>4126E</t>
  </si>
  <si>
    <t>4166E</t>
  </si>
  <si>
    <t>4171E</t>
  </si>
  <si>
    <t>4081E</t>
  </si>
  <si>
    <t>4082E</t>
  </si>
  <si>
    <t>4083E</t>
  </si>
  <si>
    <t>Appropriation (trust fund ) (+) (4126E-B, 4128E)</t>
  </si>
  <si>
    <t>Transferred from other accounts (+) (4166E-B, 4167E, 4170E, 4171E-B)</t>
  </si>
  <si>
    <t>3. Spending authority from offsetting collections (gross):</t>
  </si>
  <si>
    <t>4081 = (250,000)</t>
  </si>
  <si>
    <t>4082 = (50,000)</t>
  </si>
  <si>
    <t>4083 = (100,000)</t>
  </si>
  <si>
    <t>15A + 15B = Lines 8 - (3A+3B+3D+4A) + 12 +/- 13 - (-14A-14B+14C+14D)</t>
  </si>
  <si>
    <t>285,000 + 0 = 0 - 0 + 0 + 285,000 - 0</t>
  </si>
  <si>
    <t>285,000 = 285,000</t>
  </si>
  <si>
    <t>115,000 + 0 - 0 - 0 = 115,000</t>
  </si>
  <si>
    <t>d. Net transfers (+ or -)  4166E, 4167E, 4170E, 4171E</t>
  </si>
  <si>
    <t>a. Appropriations  4126E, 4128E (250,000 - 250,000)</t>
  </si>
  <si>
    <t>Treasury Approp. Fund Symbol</t>
  </si>
  <si>
    <t>Postclosing Unexpend. Balance</t>
  </si>
  <si>
    <t>Reimburs. Earned</t>
  </si>
  <si>
    <t>Calc:  5 + 6 + 7 + 8 - 9 - 10 = 11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</si>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</sst>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0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39" fontId="7" fillId="0" borderId="20" xfId="0" applyNumberFormat="1" applyFont="1" applyBorder="1" applyAlignment="1" applyProtection="1">
      <alignment/>
      <protection/>
    </xf>
    <xf numFmtId="39" fontId="7" fillId="0" borderId="21" xfId="0" applyNumberFormat="1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/>
      <protection/>
    </xf>
    <xf numFmtId="0" fontId="7" fillId="0" borderId="23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24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52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1" fillId="34" borderId="25" xfId="0" applyFont="1" applyFill="1" applyBorder="1" applyAlignment="1">
      <alignment/>
    </xf>
    <xf numFmtId="0" fontId="0" fillId="0" borderId="0" xfId="52" applyFont="1" applyAlignment="1" applyProtection="1">
      <alignment/>
      <protection/>
    </xf>
    <xf numFmtId="0" fontId="0" fillId="0" borderId="26" xfId="0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0" xfId="42" applyFont="1" applyFill="1" applyBorder="1" applyAlignment="1">
      <alignment/>
    </xf>
    <xf numFmtId="0" fontId="1" fillId="34" borderId="10" xfId="0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1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1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165" fontId="0" fillId="34" borderId="10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left" indent="1"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 horizontal="left" indent="2"/>
    </xf>
    <xf numFmtId="0" fontId="3" fillId="0" borderId="32" xfId="0" applyFont="1" applyBorder="1" applyAlignment="1">
      <alignment horizontal="left" indent="1"/>
    </xf>
    <xf numFmtId="43" fontId="3" fillId="0" borderId="25" xfId="42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43" fontId="3" fillId="0" borderId="26" xfId="42" applyFont="1" applyBorder="1" applyAlignment="1">
      <alignment/>
    </xf>
    <xf numFmtId="43" fontId="3" fillId="0" borderId="33" xfId="42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3" fontId="2" fillId="0" borderId="26" xfId="42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31" xfId="0" applyFont="1" applyBorder="1" applyAlignment="1">
      <alignment horizontal="left"/>
    </xf>
    <xf numFmtId="43" fontId="3" fillId="0" borderId="30" xfId="42" applyFont="1" applyBorder="1" applyAlignment="1">
      <alignment/>
    </xf>
    <xf numFmtId="43" fontId="2" fillId="0" borderId="34" xfId="42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35" xfId="42" applyFont="1" applyBorder="1" applyAlignment="1">
      <alignment/>
    </xf>
    <xf numFmtId="0" fontId="2" fillId="0" borderId="31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4" borderId="27" xfId="0" applyFill="1" applyBorder="1" applyAlignment="1">
      <alignment/>
    </xf>
    <xf numFmtId="0" fontId="1" fillId="34" borderId="35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3" fontId="0" fillId="34" borderId="26" xfId="42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3" fontId="0" fillId="34" borderId="12" xfId="42" applyNumberFormat="1" applyFont="1" applyFill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4" borderId="26" xfId="0" applyNumberFormat="1" applyFill="1" applyBorder="1" applyAlignment="1">
      <alignment/>
    </xf>
    <xf numFmtId="165" fontId="0" fillId="34" borderId="26" xfId="42" applyNumberFormat="1" applyFont="1" applyFill="1" applyBorder="1" applyAlignment="1">
      <alignment/>
    </xf>
    <xf numFmtId="165" fontId="0" fillId="34" borderId="34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right"/>
    </xf>
    <xf numFmtId="3" fontId="5" fillId="0" borderId="21" xfId="0" applyNumberFormat="1" applyFont="1" applyBorder="1" applyAlignment="1" applyProtection="1">
      <alignment/>
      <protection/>
    </xf>
    <xf numFmtId="37" fontId="7" fillId="0" borderId="20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7" fillId="0" borderId="20" xfId="42" applyNumberFormat="1" applyFont="1" applyBorder="1" applyAlignment="1" applyProtection="1">
      <alignment/>
      <protection/>
    </xf>
    <xf numFmtId="0" fontId="11" fillId="0" borderId="32" xfId="0" applyFont="1" applyBorder="1" applyAlignment="1">
      <alignment/>
    </xf>
    <xf numFmtId="0" fontId="0" fillId="0" borderId="13" xfId="0" applyFill="1" applyBorder="1" applyAlignment="1">
      <alignment/>
    </xf>
    <xf numFmtId="3" fontId="12" fillId="0" borderId="26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1" fillId="0" borderId="0" xfId="0" applyFont="1" applyAlignment="1">
      <alignment horizontal="right"/>
    </xf>
    <xf numFmtId="37" fontId="3" fillId="0" borderId="26" xfId="0" applyNumberFormat="1" applyFont="1" applyBorder="1" applyAlignment="1">
      <alignment/>
    </xf>
    <xf numFmtId="37" fontId="3" fillId="0" borderId="30" xfId="0" applyNumberFormat="1" applyFont="1" applyBorder="1" applyAlignment="1">
      <alignment/>
    </xf>
    <xf numFmtId="37" fontId="2" fillId="0" borderId="34" xfId="0" applyNumberFormat="1" applyFont="1" applyBorder="1" applyAlignment="1">
      <alignment/>
    </xf>
    <xf numFmtId="37" fontId="3" fillId="0" borderId="33" xfId="42" applyNumberFormat="1" applyFont="1" applyBorder="1" applyAlignment="1">
      <alignment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10" fillId="0" borderId="13" xfId="0" applyFont="1" applyBorder="1" applyAlignment="1">
      <alignment/>
    </xf>
    <xf numFmtId="43" fontId="2" fillId="0" borderId="34" xfId="42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31" xfId="0" applyFont="1" applyFill="1" applyBorder="1" applyAlignment="1">
      <alignment/>
    </xf>
    <xf numFmtId="165" fontId="0" fillId="0" borderId="26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5" fontId="3" fillId="0" borderId="26" xfId="42" applyNumberFormat="1" applyFont="1" applyBorder="1" applyAlignment="1">
      <alignment/>
    </xf>
    <xf numFmtId="43" fontId="3" fillId="0" borderId="0" xfId="42" applyFont="1" applyFill="1" applyBorder="1" applyAlignment="1">
      <alignment/>
    </xf>
    <xf numFmtId="43" fontId="3" fillId="0" borderId="26" xfId="42" applyFont="1" applyFill="1" applyBorder="1" applyAlignment="1">
      <alignment/>
    </xf>
    <xf numFmtId="37" fontId="7" fillId="0" borderId="21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/>
    </xf>
    <xf numFmtId="37" fontId="7" fillId="0" borderId="21" xfId="42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" fillId="0" borderId="31" xfId="0" applyFont="1" applyFill="1" applyBorder="1" applyAlignment="1">
      <alignment/>
    </xf>
    <xf numFmtId="3" fontId="1" fillId="34" borderId="26" xfId="42" applyNumberFormat="1" applyFon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3" fillId="0" borderId="31" xfId="0" applyFont="1" applyBorder="1" applyAlignment="1" quotePrefix="1">
      <alignment horizontal="left" indent="1"/>
    </xf>
    <xf numFmtId="43" fontId="0" fillId="0" borderId="0" xfId="42" applyFont="1" applyAlignment="1">
      <alignment/>
    </xf>
    <xf numFmtId="165" fontId="3" fillId="0" borderId="33" xfId="42" applyNumberFormat="1" applyFont="1" applyBorder="1" applyAlignment="1">
      <alignment/>
    </xf>
    <xf numFmtId="165" fontId="2" fillId="0" borderId="33" xfId="42" applyNumberFormat="1" applyFont="1" applyBorder="1" applyAlignment="1">
      <alignment/>
    </xf>
    <xf numFmtId="165" fontId="2" fillId="0" borderId="26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29" xfId="42" applyNumberFormat="1" applyFont="1" applyBorder="1" applyAlignment="1">
      <alignment/>
    </xf>
    <xf numFmtId="165" fontId="2" fillId="0" borderId="36" xfId="42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34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0.57421875" style="0" customWidth="1"/>
    <col min="3" max="3" width="10.7109375" style="0" customWidth="1"/>
    <col min="4" max="4" width="12.8515625" style="0" customWidth="1"/>
    <col min="5" max="5" width="10.7109375" style="0" customWidth="1"/>
    <col min="6" max="6" width="19.140625" style="0" customWidth="1"/>
    <col min="7" max="7" width="12.421875" style="0" customWidth="1"/>
    <col min="8" max="8" width="11.8515625" style="0" customWidth="1"/>
  </cols>
  <sheetData>
    <row r="1" spans="1:8" ht="18">
      <c r="A1" s="183" t="s">
        <v>197</v>
      </c>
      <c r="B1" s="183"/>
      <c r="C1" s="183"/>
      <c r="D1" s="183"/>
      <c r="E1" s="183"/>
      <c r="F1" s="183"/>
      <c r="G1" s="183"/>
      <c r="H1" s="183"/>
    </row>
    <row r="3" spans="1:8" ht="12.75">
      <c r="A3" s="185" t="s">
        <v>236</v>
      </c>
      <c r="B3" s="186"/>
      <c r="C3" s="186"/>
      <c r="D3" s="186"/>
      <c r="E3" s="186"/>
      <c r="F3" s="186"/>
      <c r="G3" s="186"/>
      <c r="H3" s="186"/>
    </row>
    <row r="4" spans="1:8" ht="12.75">
      <c r="A4" s="186"/>
      <c r="B4" s="186"/>
      <c r="C4" s="186"/>
      <c r="D4" s="186"/>
      <c r="E4" s="186"/>
      <c r="F4" s="186"/>
      <c r="G4" s="186"/>
      <c r="H4" s="186"/>
    </row>
    <row r="5" spans="1:8" ht="12.75">
      <c r="A5" s="186"/>
      <c r="B5" s="186"/>
      <c r="C5" s="186"/>
      <c r="D5" s="186"/>
      <c r="E5" s="186"/>
      <c r="F5" s="186"/>
      <c r="G5" s="186"/>
      <c r="H5" s="186"/>
    </row>
    <row r="6" spans="1:8" ht="12.75">
      <c r="A6" s="186"/>
      <c r="B6" s="186"/>
      <c r="C6" s="186"/>
      <c r="D6" s="186"/>
      <c r="E6" s="186"/>
      <c r="F6" s="186"/>
      <c r="G6" s="186"/>
      <c r="H6" s="186"/>
    </row>
    <row r="7" spans="1:8" ht="12.75">
      <c r="A7" s="186"/>
      <c r="B7" s="186"/>
      <c r="C7" s="186"/>
      <c r="D7" s="186"/>
      <c r="E7" s="186"/>
      <c r="F7" s="186"/>
      <c r="G7" s="186"/>
      <c r="H7" s="186"/>
    </row>
    <row r="9" ht="12.75">
      <c r="A9" t="s">
        <v>186</v>
      </c>
    </row>
    <row r="11" spans="3:5" ht="12.75">
      <c r="C11" s="181" t="s">
        <v>165</v>
      </c>
      <c r="D11" s="181"/>
      <c r="E11" s="181"/>
    </row>
    <row r="13" spans="3:5" ht="12.75">
      <c r="C13" s="56"/>
      <c r="D13" s="56" t="s">
        <v>137</v>
      </c>
      <c r="E13" s="56" t="s">
        <v>138</v>
      </c>
    </row>
    <row r="14" spans="3:5" ht="12.75">
      <c r="C14" s="57" t="s">
        <v>139</v>
      </c>
      <c r="D14" s="58"/>
      <c r="E14" s="58"/>
    </row>
    <row r="15" spans="3:5" ht="12.75">
      <c r="C15" s="59">
        <v>4201</v>
      </c>
      <c r="D15" s="59"/>
      <c r="E15" s="60"/>
    </row>
    <row r="16" spans="3:5" ht="12.75">
      <c r="C16" s="59">
        <v>4450</v>
      </c>
      <c r="D16" s="59"/>
      <c r="E16" s="60"/>
    </row>
    <row r="17" spans="3:5" ht="13.5" thickBot="1">
      <c r="C17" s="61" t="s">
        <v>141</v>
      </c>
      <c r="D17" s="62">
        <f>SUM(D15:D15)</f>
        <v>0</v>
      </c>
      <c r="E17" s="62">
        <f>SUM(E15:E15)</f>
        <v>0</v>
      </c>
    </row>
    <row r="18" spans="3:5" ht="13.5" thickTop="1">
      <c r="C18" s="59"/>
      <c r="D18" s="59"/>
      <c r="E18" s="59"/>
    </row>
    <row r="19" spans="3:5" ht="12.75">
      <c r="C19" s="61" t="s">
        <v>140</v>
      </c>
      <c r="D19" s="59"/>
      <c r="E19" s="59"/>
    </row>
    <row r="20" spans="3:11" ht="12.75">
      <c r="C20" s="59">
        <v>1010</v>
      </c>
      <c r="D20" s="59"/>
      <c r="E20" s="60"/>
      <c r="F20" s="1"/>
      <c r="G20" s="1"/>
      <c r="H20" s="1"/>
      <c r="I20" s="1"/>
      <c r="J20" s="1"/>
      <c r="K20" s="1"/>
    </row>
    <row r="21" spans="3:11" ht="12.75">
      <c r="C21" s="59">
        <v>3310</v>
      </c>
      <c r="D21" s="59"/>
      <c r="E21" s="60"/>
      <c r="F21" s="1"/>
      <c r="G21" s="1"/>
      <c r="H21" s="1"/>
      <c r="I21" s="1"/>
      <c r="J21" s="1"/>
      <c r="K21" s="1"/>
    </row>
    <row r="22" spans="3:11" ht="13.5" thickBot="1">
      <c r="C22" s="53" t="s">
        <v>141</v>
      </c>
      <c r="D22" s="62">
        <f>SUM(D20:D20)</f>
        <v>0</v>
      </c>
      <c r="E22" s="62">
        <f>SUM(E20:E20)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4" spans="3:11" ht="12.75">
      <c r="C24" s="1"/>
      <c r="D24" s="1"/>
      <c r="E24" s="1"/>
      <c r="F24" s="1"/>
      <c r="G24" s="1"/>
      <c r="H24" s="1"/>
      <c r="I24" s="1"/>
      <c r="J24" s="1"/>
      <c r="K24" s="1"/>
    </row>
    <row r="26" ht="12.75">
      <c r="A26" s="51" t="s">
        <v>145</v>
      </c>
    </row>
    <row r="28" spans="1:12" ht="12.75">
      <c r="A28" s="38" t="s">
        <v>253</v>
      </c>
      <c r="K28" s="50"/>
      <c r="L28" s="50"/>
    </row>
    <row r="29" spans="1:12" ht="12.75">
      <c r="A29" s="38"/>
      <c r="K29" s="50"/>
      <c r="L29" s="50"/>
    </row>
    <row r="30" spans="1:12" ht="12.75">
      <c r="A30" s="38"/>
      <c r="B30" s="63" t="s">
        <v>142</v>
      </c>
      <c r="C30" s="64"/>
      <c r="D30" s="64"/>
      <c r="E30" s="64"/>
      <c r="F30" s="64"/>
      <c r="G30" s="64"/>
      <c r="H30" s="65"/>
      <c r="K30" s="50"/>
      <c r="L30" s="50"/>
    </row>
    <row r="31" spans="2:8" ht="12.75">
      <c r="B31" s="66" t="s">
        <v>166</v>
      </c>
      <c r="C31" s="67" t="s">
        <v>109</v>
      </c>
      <c r="D31" s="67"/>
      <c r="E31" s="67"/>
      <c r="F31" s="68"/>
      <c r="G31" s="68">
        <v>50000</v>
      </c>
      <c r="H31" s="69"/>
    </row>
    <row r="32" spans="2:8" ht="12.75">
      <c r="B32" s="66"/>
      <c r="C32" s="67" t="s">
        <v>127</v>
      </c>
      <c r="D32" s="67" t="s">
        <v>107</v>
      </c>
      <c r="E32" s="67"/>
      <c r="F32" s="67"/>
      <c r="G32" s="67"/>
      <c r="H32" s="69">
        <v>50000</v>
      </c>
    </row>
    <row r="33" spans="2:12" ht="12.75">
      <c r="B33" s="66"/>
      <c r="C33" s="67"/>
      <c r="D33" s="67"/>
      <c r="E33" s="67"/>
      <c r="F33" s="67"/>
      <c r="G33" s="67"/>
      <c r="H33" s="55"/>
      <c r="K33" s="50"/>
      <c r="L33" s="50"/>
    </row>
    <row r="34" spans="2:12" ht="12.75">
      <c r="B34" s="70" t="s">
        <v>143</v>
      </c>
      <c r="C34" s="67"/>
      <c r="D34" s="67"/>
      <c r="E34" s="67"/>
      <c r="F34" s="67"/>
      <c r="G34" s="67"/>
      <c r="H34" s="55"/>
      <c r="K34" s="50"/>
      <c r="L34" s="50"/>
    </row>
    <row r="35" spans="2:8" ht="12.75">
      <c r="B35" s="66" t="s">
        <v>116</v>
      </c>
      <c r="C35" s="67" t="s">
        <v>111</v>
      </c>
      <c r="D35" s="67"/>
      <c r="E35" s="67"/>
      <c r="F35" s="68"/>
      <c r="G35" s="68">
        <v>50000</v>
      </c>
      <c r="H35" s="69"/>
    </row>
    <row r="36" spans="2:8" ht="12.75">
      <c r="B36" s="71"/>
      <c r="C36" s="72" t="s">
        <v>155</v>
      </c>
      <c r="D36" s="72" t="s">
        <v>167</v>
      </c>
      <c r="E36" s="72"/>
      <c r="F36" s="72"/>
      <c r="G36" s="72"/>
      <c r="H36" s="76">
        <v>50000</v>
      </c>
    </row>
    <row r="37" spans="7:8" ht="12.75">
      <c r="G37" s="50"/>
      <c r="H37" s="50"/>
    </row>
    <row r="38" spans="1:8" ht="13.5" customHeight="1">
      <c r="A38" s="184" t="s">
        <v>152</v>
      </c>
      <c r="B38" s="184"/>
      <c r="C38" s="184"/>
      <c r="D38" s="184"/>
      <c r="E38" s="184"/>
      <c r="F38" s="184"/>
      <c r="G38" s="184"/>
      <c r="H38" s="184"/>
    </row>
    <row r="39" spans="1:8" ht="12.75">
      <c r="A39" s="38"/>
      <c r="G39" s="50"/>
      <c r="H39" s="50"/>
    </row>
    <row r="40" spans="1:8" ht="12.75">
      <c r="A40" s="38"/>
      <c r="B40" s="63" t="s">
        <v>142</v>
      </c>
      <c r="C40" s="64"/>
      <c r="D40" s="64"/>
      <c r="E40" s="64"/>
      <c r="F40" s="64"/>
      <c r="G40" s="77"/>
      <c r="H40" s="78"/>
    </row>
    <row r="41" spans="2:8" ht="12.75">
      <c r="B41" s="66" t="s">
        <v>166</v>
      </c>
      <c r="C41" s="67" t="s">
        <v>109</v>
      </c>
      <c r="D41" s="67"/>
      <c r="E41" s="67"/>
      <c r="F41" s="68"/>
      <c r="G41" s="68">
        <v>235000</v>
      </c>
      <c r="H41" s="69"/>
    </row>
    <row r="42" spans="2:8" ht="12.75">
      <c r="B42" s="66"/>
      <c r="C42" s="67" t="s">
        <v>124</v>
      </c>
      <c r="D42" s="67" t="s">
        <v>113</v>
      </c>
      <c r="E42" s="67"/>
      <c r="F42" s="67"/>
      <c r="G42" s="67"/>
      <c r="H42" s="69">
        <v>235000</v>
      </c>
    </row>
    <row r="43" spans="2:8" ht="12.75">
      <c r="B43" s="66"/>
      <c r="C43" s="67"/>
      <c r="D43" s="67"/>
      <c r="E43" s="67"/>
      <c r="F43" s="67"/>
      <c r="G43" s="68"/>
      <c r="H43" s="69"/>
    </row>
    <row r="44" spans="2:8" ht="12.75">
      <c r="B44" s="70" t="s">
        <v>143</v>
      </c>
      <c r="C44" s="67"/>
      <c r="D44" s="67"/>
      <c r="E44" s="67"/>
      <c r="F44" s="67"/>
      <c r="G44" s="68"/>
      <c r="H44" s="69"/>
    </row>
    <row r="45" spans="2:8" ht="12.75">
      <c r="B45" s="66" t="s">
        <v>116</v>
      </c>
      <c r="C45" s="67" t="s">
        <v>111</v>
      </c>
      <c r="D45" s="67"/>
      <c r="E45" s="67"/>
      <c r="F45" s="68"/>
      <c r="G45" s="68">
        <v>235000</v>
      </c>
      <c r="H45" s="69"/>
    </row>
    <row r="46" spans="2:8" ht="12.75">
      <c r="B46" s="71"/>
      <c r="C46" s="72" t="s">
        <v>132</v>
      </c>
      <c r="D46" s="72" t="s">
        <v>20</v>
      </c>
      <c r="E46" s="72"/>
      <c r="F46" s="72"/>
      <c r="G46" s="72"/>
      <c r="H46" s="76">
        <v>235000</v>
      </c>
    </row>
    <row r="47" spans="7:8" ht="12.75">
      <c r="G47" s="50"/>
      <c r="H47" s="50"/>
    </row>
    <row r="48" spans="1:8" ht="25.5" customHeight="1">
      <c r="A48" s="184" t="s">
        <v>254</v>
      </c>
      <c r="B48" s="184"/>
      <c r="C48" s="184"/>
      <c r="D48" s="184"/>
      <c r="E48" s="184"/>
      <c r="F48" s="184"/>
      <c r="G48" s="184"/>
      <c r="H48" s="184"/>
    </row>
    <row r="49" spans="1:8" ht="12.75">
      <c r="A49" s="38"/>
      <c r="G49" s="50"/>
      <c r="H49" s="50"/>
    </row>
    <row r="50" spans="1:8" ht="12.75">
      <c r="A50" s="38"/>
      <c r="B50" s="63" t="s">
        <v>142</v>
      </c>
      <c r="C50" s="64"/>
      <c r="D50" s="64"/>
      <c r="E50" s="64"/>
      <c r="F50" s="64"/>
      <c r="G50" s="77"/>
      <c r="H50" s="78"/>
    </row>
    <row r="51" spans="2:8" ht="12.75">
      <c r="B51" s="66" t="s">
        <v>119</v>
      </c>
      <c r="C51" s="67" t="s">
        <v>115</v>
      </c>
      <c r="D51" s="67"/>
      <c r="E51" s="67"/>
      <c r="F51" s="68"/>
      <c r="G51" s="68">
        <v>115000</v>
      </c>
      <c r="H51" s="69"/>
    </row>
    <row r="52" spans="2:8" ht="12.75">
      <c r="B52" s="66"/>
      <c r="C52" s="67" t="s">
        <v>128</v>
      </c>
      <c r="D52" s="67" t="s">
        <v>129</v>
      </c>
      <c r="E52" s="67"/>
      <c r="F52" s="67"/>
      <c r="G52" s="67"/>
      <c r="H52" s="69">
        <v>115000</v>
      </c>
    </row>
    <row r="53" spans="2:12" ht="12.75">
      <c r="B53" s="66"/>
      <c r="C53" s="67"/>
      <c r="D53" s="67"/>
      <c r="E53" s="67"/>
      <c r="F53" s="67"/>
      <c r="G53" s="67"/>
      <c r="H53" s="55"/>
      <c r="K53" s="50"/>
      <c r="L53" s="50"/>
    </row>
    <row r="54" spans="2:12" ht="12.75">
      <c r="B54" s="70" t="s">
        <v>143</v>
      </c>
      <c r="C54" s="67"/>
      <c r="D54" s="67"/>
      <c r="E54" s="67"/>
      <c r="F54" s="67"/>
      <c r="G54" s="67"/>
      <c r="H54" s="55"/>
      <c r="K54" s="50"/>
      <c r="L54" s="50"/>
    </row>
    <row r="55" spans="2:8" ht="12.75">
      <c r="B55" s="66" t="s">
        <v>116</v>
      </c>
      <c r="C55" s="67" t="s">
        <v>111</v>
      </c>
      <c r="D55" s="67"/>
      <c r="E55" s="67"/>
      <c r="F55" s="68"/>
      <c r="G55" s="68">
        <v>115000</v>
      </c>
      <c r="H55" s="69"/>
    </row>
    <row r="56" spans="2:8" ht="12.75">
      <c r="B56" s="71"/>
      <c r="C56" s="72" t="s">
        <v>155</v>
      </c>
      <c r="D56" s="72" t="s">
        <v>167</v>
      </c>
      <c r="E56" s="72"/>
      <c r="F56" s="72"/>
      <c r="G56" s="72"/>
      <c r="H56" s="76">
        <v>115000</v>
      </c>
    </row>
    <row r="57" spans="7:8" ht="12.75">
      <c r="G57" s="50"/>
      <c r="H57" s="50"/>
    </row>
    <row r="58" spans="1:8" ht="13.5" customHeight="1">
      <c r="A58" s="184" t="s">
        <v>255</v>
      </c>
      <c r="B58" s="184"/>
      <c r="C58" s="184"/>
      <c r="D58" s="184"/>
      <c r="E58" s="184"/>
      <c r="F58" s="184"/>
      <c r="G58" s="184"/>
      <c r="H58" s="184"/>
    </row>
    <row r="59" spans="1:8" ht="12.75">
      <c r="A59" s="38"/>
      <c r="G59" s="50"/>
      <c r="H59" s="50"/>
    </row>
    <row r="60" spans="1:8" ht="12.75">
      <c r="A60" s="38"/>
      <c r="B60" s="63" t="s">
        <v>142</v>
      </c>
      <c r="C60" s="64"/>
      <c r="D60" s="64"/>
      <c r="E60" s="64"/>
      <c r="F60" s="64"/>
      <c r="G60" s="77"/>
      <c r="H60" s="78"/>
    </row>
    <row r="61" spans="2:8" ht="12.75">
      <c r="B61" s="121" t="s">
        <v>256</v>
      </c>
      <c r="C61" s="120" t="s">
        <v>187</v>
      </c>
      <c r="D61" s="120"/>
      <c r="E61" s="120"/>
      <c r="F61" s="122"/>
      <c r="G61" s="122"/>
      <c r="H61" s="69"/>
    </row>
    <row r="62" spans="2:8" ht="12.75">
      <c r="B62" s="121"/>
      <c r="C62" s="120" t="s">
        <v>259</v>
      </c>
      <c r="D62" s="120"/>
      <c r="E62" s="120"/>
      <c r="F62" s="122"/>
      <c r="G62" s="122">
        <v>250000</v>
      </c>
      <c r="H62" s="69"/>
    </row>
    <row r="63" spans="2:8" ht="12.75">
      <c r="B63" s="121" t="s">
        <v>257</v>
      </c>
      <c r="C63" s="2" t="s">
        <v>189</v>
      </c>
      <c r="D63" s="120"/>
      <c r="E63" s="120"/>
      <c r="F63" s="122"/>
      <c r="G63" s="122"/>
      <c r="H63" s="69"/>
    </row>
    <row r="64" spans="2:8" ht="12.75">
      <c r="B64" s="121"/>
      <c r="C64" s="2" t="s">
        <v>260</v>
      </c>
      <c r="D64" s="120"/>
      <c r="E64" s="120"/>
      <c r="F64" s="122"/>
      <c r="G64" s="122">
        <v>50000</v>
      </c>
      <c r="H64" s="69"/>
    </row>
    <row r="65" spans="2:8" ht="12.75">
      <c r="B65" s="163" t="s">
        <v>258</v>
      </c>
      <c r="C65" s="45" t="s">
        <v>261</v>
      </c>
      <c r="D65" s="120"/>
      <c r="E65" s="120"/>
      <c r="F65" s="122"/>
      <c r="G65" s="122">
        <v>100000</v>
      </c>
      <c r="H65" s="69"/>
    </row>
    <row r="66" spans="2:8" ht="12.75">
      <c r="B66" s="66"/>
      <c r="C66" s="67" t="s">
        <v>108</v>
      </c>
      <c r="D66" s="67" t="s">
        <v>109</v>
      </c>
      <c r="E66" s="67"/>
      <c r="F66" s="67"/>
      <c r="G66" s="67"/>
      <c r="H66" s="69">
        <v>400000</v>
      </c>
    </row>
    <row r="67" spans="2:8" ht="12.75">
      <c r="B67" s="66"/>
      <c r="C67" s="67"/>
      <c r="D67" s="67"/>
      <c r="E67" s="67"/>
      <c r="F67" s="67"/>
      <c r="G67" s="68"/>
      <c r="H67" s="69"/>
    </row>
    <row r="68" spans="2:8" ht="12.75">
      <c r="B68" s="70" t="s">
        <v>143</v>
      </c>
      <c r="C68" s="67"/>
      <c r="D68" s="67"/>
      <c r="E68" s="67"/>
      <c r="F68" s="67"/>
      <c r="G68" s="68"/>
      <c r="H68" s="69"/>
    </row>
    <row r="69" spans="2:8" ht="12.75">
      <c r="B69" s="66" t="s">
        <v>156</v>
      </c>
      <c r="C69" s="67" t="s">
        <v>167</v>
      </c>
      <c r="D69" s="67"/>
      <c r="E69" s="67"/>
      <c r="F69" s="68"/>
      <c r="G69" s="68">
        <v>400000</v>
      </c>
      <c r="H69" s="69"/>
    </row>
    <row r="70" spans="2:8" ht="12.75">
      <c r="B70" s="71"/>
      <c r="C70" s="72" t="s">
        <v>110</v>
      </c>
      <c r="D70" s="72" t="s">
        <v>111</v>
      </c>
      <c r="E70" s="72"/>
      <c r="F70" s="72"/>
      <c r="G70" s="72"/>
      <c r="H70" s="76">
        <v>400000</v>
      </c>
    </row>
    <row r="71" spans="7:8" ht="12.75">
      <c r="G71" s="50"/>
      <c r="H71" s="50"/>
    </row>
    <row r="72" spans="1:8" ht="13.5" customHeight="1">
      <c r="A72" s="184" t="s">
        <v>262</v>
      </c>
      <c r="B72" s="184"/>
      <c r="C72" s="184"/>
      <c r="D72" s="184"/>
      <c r="E72" s="184"/>
      <c r="F72" s="184"/>
      <c r="G72" s="184"/>
      <c r="H72" s="184"/>
    </row>
    <row r="73" spans="1:8" ht="12.75">
      <c r="A73" s="38"/>
      <c r="G73" s="50"/>
      <c r="H73" s="50"/>
    </row>
    <row r="74" spans="1:8" ht="12.75">
      <c r="A74" s="38"/>
      <c r="B74" s="63" t="s">
        <v>142</v>
      </c>
      <c r="C74" s="64"/>
      <c r="D74" s="64"/>
      <c r="E74" s="64"/>
      <c r="F74" s="64"/>
      <c r="G74" s="77"/>
      <c r="H74" s="78"/>
    </row>
    <row r="75" spans="1:8" ht="12.75">
      <c r="A75" s="38"/>
      <c r="B75" s="66" t="s">
        <v>144</v>
      </c>
      <c r="C75" s="67"/>
      <c r="D75" s="67"/>
      <c r="E75" s="67"/>
      <c r="F75" s="67"/>
      <c r="G75" s="68"/>
      <c r="H75" s="69"/>
    </row>
    <row r="76" spans="1:8" ht="12.75">
      <c r="A76" s="38"/>
      <c r="B76" s="66"/>
      <c r="C76" s="67"/>
      <c r="D76" s="67"/>
      <c r="E76" s="67"/>
      <c r="F76" s="67"/>
      <c r="G76" s="68"/>
      <c r="H76" s="69"/>
    </row>
    <row r="77" spans="1:8" ht="12.75">
      <c r="A77" s="38"/>
      <c r="B77" s="70" t="s">
        <v>143</v>
      </c>
      <c r="C77" s="67"/>
      <c r="D77" s="67"/>
      <c r="E77" s="67"/>
      <c r="F77" s="67"/>
      <c r="G77" s="68"/>
      <c r="H77" s="69"/>
    </row>
    <row r="78" spans="2:8" ht="12.75">
      <c r="B78" s="66" t="s">
        <v>154</v>
      </c>
      <c r="C78" s="40" t="s">
        <v>192</v>
      </c>
      <c r="D78" s="67"/>
      <c r="E78" s="67"/>
      <c r="F78" s="68"/>
      <c r="G78" s="68">
        <v>400000</v>
      </c>
      <c r="H78" s="69"/>
    </row>
    <row r="79" spans="2:8" ht="12.75">
      <c r="B79" s="71"/>
      <c r="C79" s="72" t="s">
        <v>168</v>
      </c>
      <c r="D79" s="72" t="s">
        <v>169</v>
      </c>
      <c r="E79" s="72"/>
      <c r="F79" s="72"/>
      <c r="G79" s="72"/>
      <c r="H79" s="76">
        <v>400000</v>
      </c>
    </row>
    <row r="80" spans="4:12" ht="12.75">
      <c r="D80" s="52" t="s">
        <v>135</v>
      </c>
      <c r="K80" s="50"/>
      <c r="L80" s="50"/>
    </row>
    <row r="81" spans="4:12" ht="12.75">
      <c r="D81" s="52"/>
      <c r="K81" s="50"/>
      <c r="L81" s="50"/>
    </row>
    <row r="82" spans="4:12" ht="12.75">
      <c r="D82" s="52"/>
      <c r="K82" s="50"/>
      <c r="L82" s="50"/>
    </row>
    <row r="83" ht="12.75">
      <c r="A83" s="51" t="s">
        <v>198</v>
      </c>
    </row>
    <row r="84" ht="12.75">
      <c r="A84" s="51"/>
    </row>
    <row r="85" spans="1:8" ht="12.75">
      <c r="A85" s="184" t="s">
        <v>199</v>
      </c>
      <c r="B85" s="184"/>
      <c r="C85" s="184"/>
      <c r="D85" s="184"/>
      <c r="E85" s="184"/>
      <c r="F85" s="184"/>
      <c r="G85" s="184"/>
      <c r="H85" s="184"/>
    </row>
    <row r="86" spans="1:8" ht="12.75">
      <c r="A86" s="184" t="s">
        <v>263</v>
      </c>
      <c r="B86" s="184"/>
      <c r="C86" s="184"/>
      <c r="D86" s="184"/>
      <c r="E86" s="184"/>
      <c r="F86" s="184"/>
      <c r="G86" s="184"/>
      <c r="H86" s="184"/>
    </row>
    <row r="87" spans="1:8" ht="12.75">
      <c r="A87" s="146"/>
      <c r="B87" s="146"/>
      <c r="C87" s="146"/>
      <c r="D87" s="146"/>
      <c r="E87" s="146"/>
      <c r="F87" s="146"/>
      <c r="G87" s="146"/>
      <c r="H87" s="146"/>
    </row>
    <row r="88" spans="1:8" ht="12.75">
      <c r="A88" s="38"/>
      <c r="B88" s="63" t="s">
        <v>142</v>
      </c>
      <c r="C88" s="64"/>
      <c r="D88" s="64"/>
      <c r="E88" s="64"/>
      <c r="F88" s="64"/>
      <c r="G88" s="77"/>
      <c r="H88" s="78"/>
    </row>
    <row r="89" spans="2:8" ht="12.75">
      <c r="B89" s="66" t="s">
        <v>202</v>
      </c>
      <c r="C89" s="40" t="s">
        <v>187</v>
      </c>
      <c r="D89" s="67"/>
      <c r="E89" s="67"/>
      <c r="F89" s="67"/>
      <c r="G89" s="68"/>
      <c r="H89" s="69"/>
    </row>
    <row r="90" spans="2:8" ht="12.75">
      <c r="B90" s="66"/>
      <c r="C90" s="40" t="s">
        <v>203</v>
      </c>
      <c r="D90" s="67"/>
      <c r="E90" s="67"/>
      <c r="F90" s="67"/>
      <c r="G90" s="68">
        <v>250000</v>
      </c>
      <c r="H90" s="69"/>
    </row>
    <row r="91" spans="2:8" ht="12.75">
      <c r="B91" s="66"/>
      <c r="C91" s="67" t="s">
        <v>264</v>
      </c>
      <c r="D91" s="40" t="s">
        <v>187</v>
      </c>
      <c r="E91" s="67"/>
      <c r="F91" s="67"/>
      <c r="G91" s="68"/>
      <c r="H91" s="69"/>
    </row>
    <row r="92" spans="2:8" ht="12.75">
      <c r="B92" s="66"/>
      <c r="C92" s="67"/>
      <c r="D92" s="40" t="s">
        <v>188</v>
      </c>
      <c r="E92" s="67"/>
      <c r="F92" s="67"/>
      <c r="G92" s="68"/>
      <c r="H92" s="69">
        <v>250000</v>
      </c>
    </row>
    <row r="93" spans="2:8" ht="12.75">
      <c r="B93" s="66"/>
      <c r="C93" s="67"/>
      <c r="D93" s="67"/>
      <c r="E93" s="67"/>
      <c r="F93" s="67"/>
      <c r="G93" s="68"/>
      <c r="H93" s="69"/>
    </row>
    <row r="94" spans="2:8" ht="12.75">
      <c r="B94" s="70" t="s">
        <v>143</v>
      </c>
      <c r="C94" s="67"/>
      <c r="D94" s="67"/>
      <c r="E94" s="67"/>
      <c r="F94" s="67"/>
      <c r="G94" s="68"/>
      <c r="H94" s="69"/>
    </row>
    <row r="95" spans="2:8" ht="12.75">
      <c r="B95" s="66" t="s">
        <v>116</v>
      </c>
      <c r="C95" s="67" t="s">
        <v>111</v>
      </c>
      <c r="D95" s="67"/>
      <c r="E95" s="67"/>
      <c r="F95" s="68"/>
      <c r="G95" s="68">
        <v>250000</v>
      </c>
      <c r="H95" s="69"/>
    </row>
    <row r="96" spans="2:8" ht="12.75">
      <c r="B96" s="71"/>
      <c r="C96" s="72" t="s">
        <v>204</v>
      </c>
      <c r="D96" s="147" t="s">
        <v>192</v>
      </c>
      <c r="E96" s="72"/>
      <c r="F96" s="72"/>
      <c r="G96" s="72"/>
      <c r="H96" s="76">
        <v>250000</v>
      </c>
    </row>
    <row r="97" ht="12.75">
      <c r="A97" s="51"/>
    </row>
    <row r="98" ht="12.75">
      <c r="A98" s="38" t="s">
        <v>200</v>
      </c>
    </row>
    <row r="99" ht="12.75">
      <c r="A99" s="38" t="s">
        <v>265</v>
      </c>
    </row>
    <row r="100" ht="12.75">
      <c r="A100" s="38"/>
    </row>
    <row r="101" spans="1:8" ht="12.75">
      <c r="A101" s="38"/>
      <c r="B101" s="63" t="s">
        <v>142</v>
      </c>
      <c r="C101" s="64"/>
      <c r="D101" s="64"/>
      <c r="E101" s="64"/>
      <c r="F101" s="64"/>
      <c r="G101" s="77"/>
      <c r="H101" s="78"/>
    </row>
    <row r="102" spans="2:8" ht="12.75">
      <c r="B102" s="66" t="s">
        <v>205</v>
      </c>
      <c r="C102" s="40" t="s">
        <v>206</v>
      </c>
      <c r="D102" s="67"/>
      <c r="E102" s="67"/>
      <c r="F102" s="67"/>
      <c r="G102" s="68"/>
      <c r="H102" s="69"/>
    </row>
    <row r="103" spans="2:8" ht="12.75">
      <c r="B103" s="66"/>
      <c r="C103" s="40" t="s">
        <v>190</v>
      </c>
      <c r="D103" s="67"/>
      <c r="E103" s="67"/>
      <c r="F103" s="67"/>
      <c r="G103" s="68">
        <v>50000</v>
      </c>
      <c r="H103" s="69"/>
    </row>
    <row r="104" spans="2:8" ht="12.75">
      <c r="B104" s="66"/>
      <c r="C104" s="67" t="s">
        <v>266</v>
      </c>
      <c r="D104" s="40" t="s">
        <v>189</v>
      </c>
      <c r="E104" s="67"/>
      <c r="F104" s="67"/>
      <c r="G104" s="68"/>
      <c r="H104" s="69"/>
    </row>
    <row r="105" spans="2:8" ht="12.75">
      <c r="B105" s="66"/>
      <c r="C105" s="67"/>
      <c r="D105" s="40" t="s">
        <v>190</v>
      </c>
      <c r="E105" s="67"/>
      <c r="F105" s="67"/>
      <c r="G105" s="68"/>
      <c r="H105" s="69">
        <v>50000</v>
      </c>
    </row>
    <row r="106" spans="2:8" ht="12.75">
      <c r="B106" s="66"/>
      <c r="C106" s="67"/>
      <c r="D106" s="67"/>
      <c r="E106" s="67"/>
      <c r="F106" s="67"/>
      <c r="G106" s="68"/>
      <c r="H106" s="69"/>
    </row>
    <row r="107" spans="2:8" ht="12.75">
      <c r="B107" s="70" t="s">
        <v>143</v>
      </c>
      <c r="C107" s="67"/>
      <c r="D107" s="67"/>
      <c r="E107" s="67"/>
      <c r="F107" s="67"/>
      <c r="G107" s="68"/>
      <c r="H107" s="69"/>
    </row>
    <row r="108" spans="2:8" ht="12.75">
      <c r="B108" s="66" t="s">
        <v>116</v>
      </c>
      <c r="C108" s="67" t="s">
        <v>111</v>
      </c>
      <c r="D108" s="67"/>
      <c r="E108" s="67"/>
      <c r="F108" s="68"/>
      <c r="G108" s="68">
        <v>50000</v>
      </c>
      <c r="H108" s="69"/>
    </row>
    <row r="109" spans="2:8" ht="12.75">
      <c r="B109" s="71"/>
      <c r="C109" s="72" t="s">
        <v>204</v>
      </c>
      <c r="D109" s="147" t="s">
        <v>192</v>
      </c>
      <c r="E109" s="72"/>
      <c r="F109" s="72"/>
      <c r="G109" s="72"/>
      <c r="H109" s="76">
        <v>50000</v>
      </c>
    </row>
    <row r="110" ht="12.75">
      <c r="A110" s="51"/>
    </row>
    <row r="111" ht="12.75">
      <c r="A111" s="38" t="s">
        <v>201</v>
      </c>
    </row>
    <row r="112" ht="12.75">
      <c r="A112" s="38" t="s">
        <v>267</v>
      </c>
    </row>
    <row r="113" ht="12.75">
      <c r="A113" s="38"/>
    </row>
    <row r="114" spans="1:8" ht="12.75">
      <c r="A114" s="38"/>
      <c r="B114" s="63" t="s">
        <v>142</v>
      </c>
      <c r="C114" s="64"/>
      <c r="D114" s="64"/>
      <c r="E114" s="64"/>
      <c r="F114" s="64"/>
      <c r="G114" s="77"/>
      <c r="H114" s="78"/>
    </row>
    <row r="115" spans="2:8" ht="12.75">
      <c r="B115" s="66" t="s">
        <v>119</v>
      </c>
      <c r="C115" s="40" t="s">
        <v>115</v>
      </c>
      <c r="D115" s="67"/>
      <c r="E115" s="67"/>
      <c r="F115" s="67"/>
      <c r="G115" s="68">
        <v>100000</v>
      </c>
      <c r="H115" s="69"/>
    </row>
    <row r="116" spans="2:8" ht="12.75">
      <c r="B116" s="66"/>
      <c r="C116" s="67" t="s">
        <v>268</v>
      </c>
      <c r="D116" s="44" t="s">
        <v>191</v>
      </c>
      <c r="E116" s="67"/>
      <c r="F116" s="67"/>
      <c r="G116" s="68"/>
      <c r="H116" s="69">
        <v>100000</v>
      </c>
    </row>
    <row r="117" spans="2:8" ht="12.75">
      <c r="B117" s="66"/>
      <c r="C117" s="67"/>
      <c r="D117" s="67"/>
      <c r="E117" s="67"/>
      <c r="F117" s="67"/>
      <c r="G117" s="68"/>
      <c r="H117" s="69"/>
    </row>
    <row r="118" spans="2:8" ht="12.75">
      <c r="B118" s="70" t="s">
        <v>143</v>
      </c>
      <c r="C118" s="67"/>
      <c r="D118" s="67"/>
      <c r="E118" s="67"/>
      <c r="F118" s="67"/>
      <c r="G118" s="68"/>
      <c r="H118" s="69"/>
    </row>
    <row r="119" spans="2:8" ht="12.75">
      <c r="B119" s="66" t="s">
        <v>116</v>
      </c>
      <c r="C119" s="67" t="s">
        <v>111</v>
      </c>
      <c r="D119" s="67"/>
      <c r="E119" s="67"/>
      <c r="F119" s="68"/>
      <c r="G119" s="68">
        <v>100000</v>
      </c>
      <c r="H119" s="69"/>
    </row>
    <row r="120" spans="2:8" ht="12.75">
      <c r="B120" s="71"/>
      <c r="C120" s="72" t="s">
        <v>204</v>
      </c>
      <c r="D120" s="147" t="s">
        <v>192</v>
      </c>
      <c r="E120" s="72"/>
      <c r="F120" s="72"/>
      <c r="G120" s="72"/>
      <c r="H120" s="76">
        <v>100000</v>
      </c>
    </row>
    <row r="121" ht="12.75">
      <c r="A121" s="38"/>
    </row>
    <row r="122" ht="12.75">
      <c r="A122" s="38" t="s">
        <v>207</v>
      </c>
    </row>
    <row r="123" ht="12.75">
      <c r="A123" s="38"/>
    </row>
    <row r="124" spans="2:9" ht="12.75">
      <c r="B124" s="63" t="s">
        <v>142</v>
      </c>
      <c r="C124" s="64"/>
      <c r="D124" s="64"/>
      <c r="E124" s="64"/>
      <c r="F124" s="64"/>
      <c r="G124" s="64"/>
      <c r="H124" s="65"/>
      <c r="I124" s="50"/>
    </row>
    <row r="125" spans="2:9" ht="12.75">
      <c r="B125" s="148" t="s">
        <v>208</v>
      </c>
      <c r="C125" s="67" t="s">
        <v>125</v>
      </c>
      <c r="D125" s="67"/>
      <c r="E125" s="67"/>
      <c r="F125" s="67"/>
      <c r="G125" s="68">
        <v>50000</v>
      </c>
      <c r="H125" s="149"/>
      <c r="I125" s="50"/>
    </row>
    <row r="126" spans="2:9" ht="12.75">
      <c r="B126" s="74"/>
      <c r="C126" s="40" t="s">
        <v>209</v>
      </c>
      <c r="D126" s="67" t="s">
        <v>210</v>
      </c>
      <c r="E126" s="67"/>
      <c r="F126" s="67"/>
      <c r="G126" s="150"/>
      <c r="H126" s="69">
        <v>50000</v>
      </c>
      <c r="I126" s="50"/>
    </row>
    <row r="127" spans="2:9" ht="12.75">
      <c r="B127" s="66"/>
      <c r="C127" s="67"/>
      <c r="D127" s="67"/>
      <c r="E127" s="67"/>
      <c r="F127" s="67"/>
      <c r="G127" s="67"/>
      <c r="H127" s="55"/>
      <c r="I127" s="50"/>
    </row>
    <row r="128" spans="2:9" ht="12.75">
      <c r="B128" s="70" t="s">
        <v>143</v>
      </c>
      <c r="C128" s="67"/>
      <c r="D128" s="67"/>
      <c r="E128" s="67"/>
      <c r="F128" s="67"/>
      <c r="G128" s="67"/>
      <c r="H128" s="55"/>
      <c r="I128" s="50"/>
    </row>
    <row r="129" spans="2:9" ht="12.75">
      <c r="B129" s="74" t="s">
        <v>211</v>
      </c>
      <c r="C129" s="67" t="s">
        <v>212</v>
      </c>
      <c r="D129" s="67"/>
      <c r="E129" s="67"/>
      <c r="F129" s="67"/>
      <c r="G129" s="68">
        <v>50000</v>
      </c>
      <c r="H129" s="55"/>
      <c r="I129" s="50"/>
    </row>
    <row r="130" spans="2:9" ht="12.75">
      <c r="B130" s="71"/>
      <c r="C130" s="72" t="s">
        <v>110</v>
      </c>
      <c r="D130" s="72" t="s">
        <v>111</v>
      </c>
      <c r="E130" s="72"/>
      <c r="F130" s="72"/>
      <c r="G130" s="151"/>
      <c r="H130" s="76">
        <v>50000</v>
      </c>
      <c r="I130" s="50"/>
    </row>
    <row r="131" spans="2:9" ht="12.75">
      <c r="B131" s="67"/>
      <c r="C131" s="67"/>
      <c r="D131" s="67"/>
      <c r="E131" s="67"/>
      <c r="F131" s="67"/>
      <c r="G131" s="152"/>
      <c r="H131" s="152"/>
      <c r="I131" s="50"/>
    </row>
    <row r="132" spans="1:9" ht="12.75">
      <c r="A132" t="s">
        <v>213</v>
      </c>
      <c r="B132" s="67"/>
      <c r="C132" s="67"/>
      <c r="D132" s="67"/>
      <c r="E132" s="67"/>
      <c r="F132" s="67"/>
      <c r="G132" s="152"/>
      <c r="H132" s="152"/>
      <c r="I132" s="50"/>
    </row>
    <row r="133" spans="2:9" ht="12.75">
      <c r="B133" s="67"/>
      <c r="C133" s="67"/>
      <c r="D133" s="67"/>
      <c r="E133" s="67"/>
      <c r="F133" s="67"/>
      <c r="G133" s="152"/>
      <c r="H133" s="152"/>
      <c r="I133" s="50"/>
    </row>
    <row r="134" spans="2:9" ht="12.75">
      <c r="B134" s="63" t="s">
        <v>142</v>
      </c>
      <c r="C134" s="64"/>
      <c r="D134" s="64"/>
      <c r="E134" s="64"/>
      <c r="F134" s="64"/>
      <c r="G134" s="64"/>
      <c r="H134" s="65"/>
      <c r="I134" s="50"/>
    </row>
    <row r="135" spans="2:9" ht="12.75">
      <c r="B135" s="148" t="s">
        <v>214</v>
      </c>
      <c r="C135" s="67" t="s">
        <v>123</v>
      </c>
      <c r="D135" s="67"/>
      <c r="E135" s="67"/>
      <c r="F135" s="67"/>
      <c r="G135" s="68">
        <v>235000</v>
      </c>
      <c r="H135" s="149"/>
      <c r="I135" s="50"/>
    </row>
    <row r="136" spans="2:9" ht="12.75">
      <c r="B136" s="74"/>
      <c r="C136" s="40" t="s">
        <v>209</v>
      </c>
      <c r="D136" s="67" t="s">
        <v>210</v>
      </c>
      <c r="E136" s="67"/>
      <c r="F136" s="67"/>
      <c r="G136" s="150"/>
      <c r="H136" s="69">
        <v>235000</v>
      </c>
      <c r="I136" s="50"/>
    </row>
    <row r="137" spans="2:9" ht="12.75">
      <c r="B137" s="66"/>
      <c r="C137" s="67"/>
      <c r="D137" s="67"/>
      <c r="E137" s="67"/>
      <c r="F137" s="67"/>
      <c r="G137" s="67"/>
      <c r="H137" s="55"/>
      <c r="I137" s="50"/>
    </row>
    <row r="138" spans="2:9" ht="12.75">
      <c r="B138" s="70" t="s">
        <v>143</v>
      </c>
      <c r="C138" s="67"/>
      <c r="D138" s="67"/>
      <c r="E138" s="67"/>
      <c r="F138" s="67"/>
      <c r="G138" s="67"/>
      <c r="H138" s="55"/>
      <c r="I138" s="50"/>
    </row>
    <row r="139" spans="2:9" ht="12.75">
      <c r="B139" s="74" t="s">
        <v>215</v>
      </c>
      <c r="C139" s="67" t="s">
        <v>20</v>
      </c>
      <c r="D139" s="67"/>
      <c r="E139" s="67"/>
      <c r="F139" s="67"/>
      <c r="G139" s="68">
        <v>235000</v>
      </c>
      <c r="H139" s="55"/>
      <c r="I139" s="50"/>
    </row>
    <row r="140" spans="2:9" ht="12.75">
      <c r="B140" s="71"/>
      <c r="C140" s="72" t="s">
        <v>110</v>
      </c>
      <c r="D140" s="72" t="s">
        <v>111</v>
      </c>
      <c r="E140" s="72"/>
      <c r="F140" s="72"/>
      <c r="G140" s="151"/>
      <c r="H140" s="76">
        <v>235000</v>
      </c>
      <c r="I140" s="50"/>
    </row>
    <row r="141" spans="2:9" ht="12.75">
      <c r="B141" s="67"/>
      <c r="C141" s="67"/>
      <c r="D141" s="67"/>
      <c r="E141" s="67"/>
      <c r="F141" s="67"/>
      <c r="G141" s="152"/>
      <c r="H141" s="152"/>
      <c r="I141" s="50"/>
    </row>
    <row r="142" spans="2:9" ht="12.75">
      <c r="B142" s="67"/>
      <c r="C142" s="67"/>
      <c r="D142" s="67"/>
      <c r="E142" s="67"/>
      <c r="F142" s="67"/>
      <c r="G142" s="152"/>
      <c r="H142" s="152"/>
      <c r="I142" s="50"/>
    </row>
    <row r="143" spans="2:9" ht="12.75">
      <c r="B143" s="67"/>
      <c r="C143" s="67"/>
      <c r="D143" s="67"/>
      <c r="E143" s="67"/>
      <c r="F143" s="67"/>
      <c r="G143" s="152"/>
      <c r="H143" s="152"/>
      <c r="I143" s="50"/>
    </row>
    <row r="144" spans="3:5" ht="12.75">
      <c r="C144" s="182" t="s">
        <v>153</v>
      </c>
      <c r="D144" s="182"/>
      <c r="E144" s="182"/>
    </row>
    <row r="146" spans="3:5" ht="12.75">
      <c r="C146" s="106"/>
      <c r="D146" s="56" t="s">
        <v>137</v>
      </c>
      <c r="E146" s="107" t="s">
        <v>138</v>
      </c>
    </row>
    <row r="147" spans="3:5" ht="12.75">
      <c r="C147" s="61" t="s">
        <v>139</v>
      </c>
      <c r="D147" s="108"/>
      <c r="E147" s="109"/>
    </row>
    <row r="148" spans="3:5" ht="12.75">
      <c r="C148" s="110">
        <v>4081</v>
      </c>
      <c r="D148" s="164">
        <v>250000</v>
      </c>
      <c r="E148" s="111"/>
    </row>
    <row r="149" spans="3:5" ht="12.75">
      <c r="C149" s="110">
        <v>4082</v>
      </c>
      <c r="D149" s="164">
        <v>50000</v>
      </c>
      <c r="E149" s="111"/>
    </row>
    <row r="150" spans="3:5" ht="12.75">
      <c r="C150" s="110">
        <v>4083</v>
      </c>
      <c r="D150" s="164">
        <v>100000</v>
      </c>
      <c r="E150" s="111"/>
    </row>
    <row r="151" spans="3:5" ht="12.75">
      <c r="C151" s="112">
        <v>4126</v>
      </c>
      <c r="D151" s="111"/>
      <c r="E151" s="111">
        <v>250000</v>
      </c>
    </row>
    <row r="152" spans="3:5" ht="12.75">
      <c r="C152" s="112">
        <v>4128</v>
      </c>
      <c r="D152" s="111">
        <v>250000</v>
      </c>
      <c r="E152" s="111"/>
    </row>
    <row r="153" spans="3:5" ht="12.75">
      <c r="C153" s="112">
        <v>4166</v>
      </c>
      <c r="D153" s="111"/>
      <c r="E153" s="111">
        <v>50000</v>
      </c>
    </row>
    <row r="154" spans="3:5" ht="12.75">
      <c r="C154" s="112">
        <v>4167</v>
      </c>
      <c r="D154" s="111">
        <v>50000</v>
      </c>
      <c r="E154" s="111"/>
    </row>
    <row r="155" spans="3:5" ht="12.75">
      <c r="C155" s="59">
        <v>4170</v>
      </c>
      <c r="D155" s="111">
        <v>215000</v>
      </c>
      <c r="E155" s="111"/>
    </row>
    <row r="156" spans="3:5" ht="12.75">
      <c r="C156" s="112">
        <v>4171</v>
      </c>
      <c r="D156" s="111"/>
      <c r="E156" s="111">
        <v>100000</v>
      </c>
    </row>
    <row r="157" spans="3:5" ht="12.75">
      <c r="C157" s="59">
        <v>4195</v>
      </c>
      <c r="D157" s="111"/>
      <c r="E157" s="111">
        <v>115000</v>
      </c>
    </row>
    <row r="158" spans="3:5" ht="12.75">
      <c r="C158" s="59">
        <v>4450</v>
      </c>
      <c r="D158" s="111"/>
      <c r="E158" s="111">
        <v>115000</v>
      </c>
    </row>
    <row r="159" spans="3:5" ht="12.75">
      <c r="C159" s="59">
        <v>4801</v>
      </c>
      <c r="D159" s="111">
        <v>50000</v>
      </c>
      <c r="E159" s="111"/>
    </row>
    <row r="160" spans="3:5" ht="12.75">
      <c r="C160" s="112">
        <v>4831</v>
      </c>
      <c r="D160" s="111"/>
      <c r="E160" s="111">
        <v>50000</v>
      </c>
    </row>
    <row r="161" spans="3:5" ht="12.75">
      <c r="C161" s="112">
        <v>4901</v>
      </c>
      <c r="D161" s="111">
        <v>235000</v>
      </c>
      <c r="E161" s="111"/>
    </row>
    <row r="162" spans="3:5" ht="12.75">
      <c r="C162" s="112">
        <v>4902</v>
      </c>
      <c r="D162" s="111"/>
      <c r="E162" s="111">
        <v>285000</v>
      </c>
    </row>
    <row r="163" spans="3:5" ht="12.75">
      <c r="C163" s="59">
        <v>4931</v>
      </c>
      <c r="D163" s="111"/>
      <c r="E163" s="111">
        <v>235000</v>
      </c>
    </row>
    <row r="164" spans="3:5" ht="13.5" thickBot="1">
      <c r="C164" s="61" t="s">
        <v>141</v>
      </c>
      <c r="D164" s="113">
        <f>SUM(D148:D163)</f>
        <v>1200000</v>
      </c>
      <c r="E164" s="113">
        <f>SUM(E148:E163)</f>
        <v>1200000</v>
      </c>
    </row>
    <row r="165" spans="3:5" ht="13.5" thickTop="1">
      <c r="C165" s="59"/>
      <c r="D165" s="59"/>
      <c r="E165" s="114"/>
    </row>
    <row r="166" spans="3:5" ht="12.75">
      <c r="C166" s="59"/>
      <c r="D166" s="59"/>
      <c r="E166" s="114"/>
    </row>
    <row r="167" spans="3:5" ht="12.75">
      <c r="C167" s="61" t="s">
        <v>140</v>
      </c>
      <c r="D167" s="59"/>
      <c r="E167" s="114"/>
    </row>
    <row r="168" spans="3:5" ht="12.75">
      <c r="C168" s="115">
        <v>1010</v>
      </c>
      <c r="D168" s="104">
        <v>115000</v>
      </c>
      <c r="E168" s="114"/>
    </row>
    <row r="169" spans="3:5" ht="12.75">
      <c r="C169" s="115">
        <v>5720</v>
      </c>
      <c r="D169" s="104"/>
      <c r="E169" s="116">
        <v>400000</v>
      </c>
    </row>
    <row r="170" spans="3:5" ht="12.75">
      <c r="C170" s="115">
        <v>5755</v>
      </c>
      <c r="D170" s="104">
        <v>235000</v>
      </c>
      <c r="E170" s="116"/>
    </row>
    <row r="171" spans="3:12" ht="12.75">
      <c r="C171" s="59">
        <v>6100</v>
      </c>
      <c r="D171" s="79">
        <v>50000</v>
      </c>
      <c r="E171" s="117"/>
      <c r="K171" s="50"/>
      <c r="L171" s="50"/>
    </row>
    <row r="172" spans="3:12" ht="13.5" thickBot="1">
      <c r="C172" s="53" t="s">
        <v>141</v>
      </c>
      <c r="D172" s="80">
        <f>SUM(D168:D171)</f>
        <v>400000</v>
      </c>
      <c r="E172" s="118">
        <f>SUM(E169:E171)</f>
        <v>400000</v>
      </c>
      <c r="K172" s="50"/>
      <c r="L172" s="50"/>
    </row>
    <row r="173" spans="1:12" ht="13.5" thickTop="1">
      <c r="A173" s="38"/>
      <c r="C173" s="119"/>
      <c r="D173" s="119"/>
      <c r="E173" s="119"/>
      <c r="K173" s="50"/>
      <c r="L173" s="50"/>
    </row>
    <row r="174" spans="1:12" ht="12.75">
      <c r="A174" s="51" t="s">
        <v>117</v>
      </c>
      <c r="C174" s="119"/>
      <c r="D174" s="119"/>
      <c r="E174" s="119"/>
      <c r="K174" s="50"/>
      <c r="L174" s="50"/>
    </row>
    <row r="175" spans="1:12" ht="12.75">
      <c r="A175" s="38"/>
      <c r="C175" s="119"/>
      <c r="D175" s="119"/>
      <c r="E175" s="119"/>
      <c r="K175" s="50"/>
      <c r="L175" s="50"/>
    </row>
    <row r="176" spans="1:12" ht="12.75">
      <c r="A176" s="38" t="s">
        <v>147</v>
      </c>
      <c r="C176" s="119"/>
      <c r="D176" s="119"/>
      <c r="E176" s="119"/>
      <c r="K176" s="50"/>
      <c r="L176" s="50"/>
    </row>
    <row r="177" spans="1:12" ht="12.75">
      <c r="A177" s="38" t="s">
        <v>146</v>
      </c>
      <c r="K177" s="50"/>
      <c r="L177" s="50"/>
    </row>
    <row r="178" spans="1:12" ht="12.75">
      <c r="A178" s="38"/>
      <c r="K178" s="50"/>
      <c r="L178" s="50"/>
    </row>
    <row r="179" spans="1:12" ht="12.75">
      <c r="A179" s="38"/>
      <c r="B179" s="63" t="s">
        <v>143</v>
      </c>
      <c r="C179" s="64"/>
      <c r="D179" s="64"/>
      <c r="E179" s="64"/>
      <c r="F179" s="64"/>
      <c r="G179" s="64"/>
      <c r="H179" s="65"/>
      <c r="K179" s="50"/>
      <c r="L179" s="50"/>
    </row>
    <row r="180" spans="1:12" ht="12.75">
      <c r="A180" s="38"/>
      <c r="B180" s="66" t="s">
        <v>170</v>
      </c>
      <c r="C180" s="67" t="s">
        <v>171</v>
      </c>
      <c r="D180" s="67"/>
      <c r="E180" s="67"/>
      <c r="F180" s="67"/>
      <c r="G180" s="67"/>
      <c r="H180" s="55"/>
      <c r="K180" s="50"/>
      <c r="L180" s="50"/>
    </row>
    <row r="181" spans="1:12" ht="12.75">
      <c r="A181" s="38"/>
      <c r="B181" s="66"/>
      <c r="C181" s="67" t="s">
        <v>150</v>
      </c>
      <c r="D181" s="67"/>
      <c r="E181" s="67"/>
      <c r="F181" s="67"/>
      <c r="G181" s="68">
        <v>400000</v>
      </c>
      <c r="H181" s="69"/>
      <c r="K181" s="50"/>
      <c r="L181" s="50"/>
    </row>
    <row r="182" spans="1:12" ht="12.75">
      <c r="A182" s="38"/>
      <c r="B182" s="70"/>
      <c r="C182" s="82" t="s">
        <v>157</v>
      </c>
      <c r="D182" s="82" t="s">
        <v>118</v>
      </c>
      <c r="E182" s="67"/>
      <c r="F182" s="67"/>
      <c r="G182" s="68"/>
      <c r="H182" s="133">
        <v>115000</v>
      </c>
      <c r="K182" s="50"/>
      <c r="L182" s="50"/>
    </row>
    <row r="183" spans="1:12" ht="12.75">
      <c r="A183" s="38"/>
      <c r="B183" s="70"/>
      <c r="C183" s="119" t="s">
        <v>155</v>
      </c>
      <c r="D183" s="67" t="s">
        <v>167</v>
      </c>
      <c r="E183" s="67"/>
      <c r="F183" s="67"/>
      <c r="G183" s="68"/>
      <c r="H183" s="69">
        <v>235000</v>
      </c>
      <c r="K183" s="50"/>
      <c r="L183" s="50"/>
    </row>
    <row r="184" spans="1:12" ht="12.75">
      <c r="A184" s="38"/>
      <c r="B184" s="131"/>
      <c r="C184" s="132" t="s">
        <v>216</v>
      </c>
      <c r="D184" s="72" t="s">
        <v>212</v>
      </c>
      <c r="E184" s="72"/>
      <c r="F184" s="72"/>
      <c r="G184" s="75"/>
      <c r="H184" s="76">
        <v>50000</v>
      </c>
      <c r="K184" s="50"/>
      <c r="L184" s="50"/>
    </row>
    <row r="185" spans="7:8" ht="12.75">
      <c r="G185" s="50"/>
      <c r="H185" s="50"/>
    </row>
    <row r="186" spans="1:8" ht="12.75">
      <c r="A186" s="38" t="s">
        <v>126</v>
      </c>
      <c r="G186" s="50"/>
      <c r="H186" s="50"/>
    </row>
    <row r="187" spans="1:8" ht="12.75">
      <c r="A187" s="2"/>
      <c r="G187" s="50"/>
      <c r="H187" s="50"/>
    </row>
    <row r="188" spans="1:8" ht="12.75">
      <c r="A188" s="2"/>
      <c r="B188" s="63" t="s">
        <v>142</v>
      </c>
      <c r="C188" s="64"/>
      <c r="D188" s="64"/>
      <c r="E188" s="64"/>
      <c r="F188" s="64"/>
      <c r="G188" s="77"/>
      <c r="H188" s="78"/>
    </row>
    <row r="189" spans="1:8" ht="12.75">
      <c r="A189" s="2"/>
      <c r="B189" s="74" t="s">
        <v>166</v>
      </c>
      <c r="C189" s="67" t="s">
        <v>109</v>
      </c>
      <c r="D189" s="67"/>
      <c r="E189" s="67"/>
      <c r="F189" s="67"/>
      <c r="G189" s="68">
        <v>115000</v>
      </c>
      <c r="H189" s="69"/>
    </row>
    <row r="190" spans="1:8" ht="12.75">
      <c r="A190" s="2"/>
      <c r="B190" s="81" t="s">
        <v>120</v>
      </c>
      <c r="C190" s="82" t="s">
        <v>121</v>
      </c>
      <c r="D190" s="67"/>
      <c r="E190" s="67"/>
      <c r="F190" s="67"/>
      <c r="G190" s="83">
        <v>400000</v>
      </c>
      <c r="H190" s="69"/>
    </row>
    <row r="191" spans="1:8" ht="12.75">
      <c r="A191" s="2"/>
      <c r="B191" s="81"/>
      <c r="C191" s="40" t="s">
        <v>218</v>
      </c>
      <c r="D191" s="40" t="s">
        <v>187</v>
      </c>
      <c r="E191" s="40"/>
      <c r="F191" s="40"/>
      <c r="G191" s="153"/>
      <c r="H191" s="154">
        <v>250000</v>
      </c>
    </row>
    <row r="192" spans="1:8" ht="12.75">
      <c r="A192" s="2"/>
      <c r="B192" s="81"/>
      <c r="C192" s="40"/>
      <c r="D192" s="40" t="s">
        <v>203</v>
      </c>
      <c r="E192" s="40"/>
      <c r="F192" s="40"/>
      <c r="G192" s="153"/>
      <c r="H192" s="154"/>
    </row>
    <row r="193" spans="1:8" ht="12.75">
      <c r="A193" s="2"/>
      <c r="B193" s="81"/>
      <c r="C193" s="40" t="s">
        <v>217</v>
      </c>
      <c r="D193" s="40" t="s">
        <v>206</v>
      </c>
      <c r="E193" s="40"/>
      <c r="F193" s="40"/>
      <c r="G193" s="153"/>
      <c r="H193" s="69">
        <v>50000</v>
      </c>
    </row>
    <row r="194" spans="1:8" ht="12.75">
      <c r="A194" s="2"/>
      <c r="B194" s="81"/>
      <c r="C194" s="40"/>
      <c r="D194" s="40" t="s">
        <v>190</v>
      </c>
      <c r="E194" s="40"/>
      <c r="F194" s="40"/>
      <c r="G194" s="153"/>
      <c r="H194" s="69"/>
    </row>
    <row r="195" spans="1:8" ht="12.75">
      <c r="A195" s="2"/>
      <c r="B195" s="131"/>
      <c r="C195" s="72" t="s">
        <v>114</v>
      </c>
      <c r="D195" s="72" t="s">
        <v>115</v>
      </c>
      <c r="E195" s="72"/>
      <c r="F195" s="72"/>
      <c r="G195" s="72"/>
      <c r="H195" s="76">
        <v>215000</v>
      </c>
    </row>
    <row r="196" spans="7:8" ht="12.75">
      <c r="G196" s="50"/>
      <c r="H196" s="50"/>
    </row>
    <row r="197" spans="1:8" ht="12.75">
      <c r="A197" s="38" t="s">
        <v>172</v>
      </c>
      <c r="G197" s="50"/>
      <c r="H197" s="50"/>
    </row>
    <row r="198" spans="1:8" ht="12.75">
      <c r="A198" s="38" t="s">
        <v>148</v>
      </c>
      <c r="G198" s="50"/>
      <c r="H198" s="50"/>
    </row>
    <row r="199" spans="1:8" ht="12.75">
      <c r="A199" s="38"/>
      <c r="G199" s="50"/>
      <c r="H199" s="50"/>
    </row>
    <row r="200" spans="1:8" ht="12.75">
      <c r="A200" s="38"/>
      <c r="B200" s="63" t="s">
        <v>142</v>
      </c>
      <c r="C200" s="64"/>
      <c r="D200" s="64"/>
      <c r="E200" s="64"/>
      <c r="F200" s="64"/>
      <c r="G200" s="77"/>
      <c r="H200" s="78"/>
    </row>
    <row r="201" spans="2:8" ht="12.75">
      <c r="B201" s="66" t="s">
        <v>112</v>
      </c>
      <c r="C201" s="67" t="s">
        <v>113</v>
      </c>
      <c r="D201" s="67"/>
      <c r="E201" s="67"/>
      <c r="F201" s="68"/>
      <c r="G201" s="68">
        <v>235000</v>
      </c>
      <c r="H201" s="69"/>
    </row>
    <row r="202" spans="2:8" ht="12.75">
      <c r="B202" s="71"/>
      <c r="C202" s="72" t="s">
        <v>131</v>
      </c>
      <c r="D202" s="72" t="s">
        <v>123</v>
      </c>
      <c r="E202" s="72"/>
      <c r="F202" s="72"/>
      <c r="G202" s="72"/>
      <c r="H202" s="76">
        <v>235000</v>
      </c>
    </row>
    <row r="203" spans="7:8" ht="12.75">
      <c r="G203" s="50"/>
      <c r="H203" s="50"/>
    </row>
    <row r="204" spans="1:8" ht="12.75">
      <c r="A204" s="38" t="s">
        <v>173</v>
      </c>
      <c r="G204" s="50"/>
      <c r="H204" s="50"/>
    </row>
    <row r="205" spans="1:8" ht="12.75">
      <c r="A205" s="38" t="s">
        <v>149</v>
      </c>
      <c r="G205" s="50"/>
      <c r="H205" s="50"/>
    </row>
    <row r="206" spans="1:8" ht="12.75">
      <c r="A206" s="38"/>
      <c r="G206" s="50"/>
      <c r="H206" s="50"/>
    </row>
    <row r="207" spans="1:8" ht="12.75">
      <c r="A207" s="38"/>
      <c r="B207" s="63" t="s">
        <v>142</v>
      </c>
      <c r="C207" s="64"/>
      <c r="D207" s="64"/>
      <c r="E207" s="64"/>
      <c r="F207" s="64"/>
      <c r="G207" s="77"/>
      <c r="H207" s="78"/>
    </row>
    <row r="208" spans="1:10" ht="12.75">
      <c r="A208" s="2"/>
      <c r="B208" s="66" t="s">
        <v>106</v>
      </c>
      <c r="C208" s="67" t="s">
        <v>107</v>
      </c>
      <c r="D208" s="67"/>
      <c r="E208" s="67"/>
      <c r="F208" s="67"/>
      <c r="G208" s="68">
        <v>50000</v>
      </c>
      <c r="H208" s="69"/>
      <c r="J208" s="50"/>
    </row>
    <row r="209" spans="1:10" ht="12.75">
      <c r="A209" s="2"/>
      <c r="B209" s="71"/>
      <c r="C209" s="72" t="s">
        <v>130</v>
      </c>
      <c r="D209" s="72" t="s">
        <v>125</v>
      </c>
      <c r="E209" s="72"/>
      <c r="F209" s="72"/>
      <c r="G209" s="72"/>
      <c r="H209" s="76">
        <v>50000</v>
      </c>
      <c r="J209" s="50"/>
    </row>
    <row r="210" spans="7:8" ht="12.75">
      <c r="G210" s="50"/>
      <c r="H210" s="50"/>
    </row>
    <row r="211" spans="1:8" ht="12.75">
      <c r="A211" t="s">
        <v>219</v>
      </c>
      <c r="G211" s="50"/>
      <c r="H211" s="50"/>
    </row>
    <row r="212" spans="7:8" ht="12.75">
      <c r="G212" s="50"/>
      <c r="H212" s="50"/>
    </row>
    <row r="213" spans="1:8" ht="12.75">
      <c r="A213" s="38"/>
      <c r="B213" s="63" t="s">
        <v>142</v>
      </c>
      <c r="C213" s="64"/>
      <c r="D213" s="64"/>
      <c r="E213" s="64"/>
      <c r="F213" s="64"/>
      <c r="G213" s="77"/>
      <c r="H213" s="78"/>
    </row>
    <row r="214" spans="2:8" ht="12.75">
      <c r="B214" s="66" t="s">
        <v>220</v>
      </c>
      <c r="C214" s="67" t="s">
        <v>221</v>
      </c>
      <c r="D214" s="67"/>
      <c r="E214" s="67"/>
      <c r="F214" s="68"/>
      <c r="G214" s="68">
        <v>285000</v>
      </c>
      <c r="H214" s="69"/>
    </row>
    <row r="215" spans="2:8" ht="12.75">
      <c r="B215" s="71"/>
      <c r="C215" s="147" t="s">
        <v>122</v>
      </c>
      <c r="D215" s="147" t="s">
        <v>121</v>
      </c>
      <c r="E215" s="147"/>
      <c r="F215" s="155"/>
      <c r="G215" s="75"/>
      <c r="H215" s="76">
        <v>285000</v>
      </c>
    </row>
    <row r="216" spans="7:8" ht="12.75">
      <c r="G216" s="50"/>
      <c r="H216" s="50"/>
    </row>
    <row r="217" spans="1:8" ht="12.75">
      <c r="A217" t="s">
        <v>222</v>
      </c>
      <c r="G217" s="50"/>
      <c r="H217" s="50"/>
    </row>
    <row r="218" spans="2:8" ht="12.75">
      <c r="B218" t="s">
        <v>158</v>
      </c>
      <c r="G218" s="50"/>
      <c r="H218" s="50"/>
    </row>
    <row r="219" spans="7:8" ht="12.75">
      <c r="G219" s="50"/>
      <c r="H219" s="50"/>
    </row>
    <row r="220" spans="2:8" ht="12.75">
      <c r="B220" s="63" t="s">
        <v>142</v>
      </c>
      <c r="C220" s="64"/>
      <c r="D220" s="64"/>
      <c r="E220" s="64"/>
      <c r="F220" s="64"/>
      <c r="G220" s="77"/>
      <c r="H220" s="78"/>
    </row>
    <row r="221" spans="2:8" ht="12.75">
      <c r="B221" s="74" t="s">
        <v>269</v>
      </c>
      <c r="C221" s="40" t="s">
        <v>193</v>
      </c>
      <c r="D221" s="40"/>
      <c r="E221" s="40"/>
      <c r="F221" s="40"/>
      <c r="G221" s="153"/>
      <c r="H221" s="123"/>
    </row>
    <row r="222" spans="2:8" ht="12.75">
      <c r="B222" s="74"/>
      <c r="C222" s="40" t="s">
        <v>194</v>
      </c>
      <c r="D222" s="40"/>
      <c r="E222" s="40"/>
      <c r="F222" s="40"/>
      <c r="G222" s="153">
        <v>250000</v>
      </c>
      <c r="H222" s="123"/>
    </row>
    <row r="223" spans="2:8" ht="12.75">
      <c r="B223" s="74" t="s">
        <v>270</v>
      </c>
      <c r="C223" s="40" t="s">
        <v>189</v>
      </c>
      <c r="D223" s="40"/>
      <c r="E223" s="40"/>
      <c r="F223" s="40"/>
      <c r="G223" s="153"/>
      <c r="H223" s="123"/>
    </row>
    <row r="224" spans="2:8" ht="12.75">
      <c r="B224" s="74"/>
      <c r="C224" s="40" t="s">
        <v>190</v>
      </c>
      <c r="D224" s="40"/>
      <c r="E224" s="40"/>
      <c r="F224" s="40"/>
      <c r="G224" s="153">
        <v>50000</v>
      </c>
      <c r="H224" s="123"/>
    </row>
    <row r="225" spans="2:8" ht="12.75">
      <c r="B225" s="74" t="s">
        <v>271</v>
      </c>
      <c r="C225" s="44" t="s">
        <v>191</v>
      </c>
      <c r="D225" s="40"/>
      <c r="E225" s="40"/>
      <c r="F225" s="40"/>
      <c r="G225" s="153">
        <v>100000</v>
      </c>
      <c r="H225" s="123"/>
    </row>
    <row r="226" spans="2:8" ht="12.75">
      <c r="B226" s="121"/>
      <c r="C226" s="120" t="s">
        <v>272</v>
      </c>
      <c r="D226" s="120" t="s">
        <v>193</v>
      </c>
      <c r="E226" s="120"/>
      <c r="F226" s="120"/>
      <c r="G226" s="122"/>
      <c r="H226" s="123"/>
    </row>
    <row r="227" spans="2:8" ht="12.75">
      <c r="B227" s="121"/>
      <c r="C227" s="120"/>
      <c r="D227" s="120" t="s">
        <v>275</v>
      </c>
      <c r="E227" s="120"/>
      <c r="F227" s="120"/>
      <c r="G227" s="122"/>
      <c r="H227" s="123">
        <v>250000</v>
      </c>
    </row>
    <row r="228" spans="2:8" ht="12.75">
      <c r="B228" s="121"/>
      <c r="C228" s="120" t="s">
        <v>273</v>
      </c>
      <c r="D228" s="120" t="s">
        <v>189</v>
      </c>
      <c r="E228" s="120"/>
      <c r="F228" s="120"/>
      <c r="G228" s="122"/>
      <c r="H228" s="123"/>
    </row>
    <row r="229" spans="2:8" ht="12.75">
      <c r="B229" s="121"/>
      <c r="C229" s="120"/>
      <c r="D229" s="120" t="s">
        <v>260</v>
      </c>
      <c r="E229" s="120"/>
      <c r="F229" s="120"/>
      <c r="G229" s="122"/>
      <c r="H229" s="123">
        <v>50000</v>
      </c>
    </row>
    <row r="230" spans="2:8" ht="12.75">
      <c r="B230" s="121"/>
      <c r="C230" s="120" t="s">
        <v>274</v>
      </c>
      <c r="D230" s="142" t="s">
        <v>276</v>
      </c>
      <c r="E230" s="120"/>
      <c r="F230" s="120"/>
      <c r="G230" s="120"/>
      <c r="H230" s="123" t="s">
        <v>0</v>
      </c>
    </row>
    <row r="231" spans="2:8" ht="12.75">
      <c r="B231" s="124"/>
      <c r="C231" s="125" t="s">
        <v>0</v>
      </c>
      <c r="D231" s="144" t="s">
        <v>277</v>
      </c>
      <c r="E231" s="125"/>
      <c r="F231" s="125"/>
      <c r="G231" s="125"/>
      <c r="H231" s="143">
        <v>100000</v>
      </c>
    </row>
    <row r="235" spans="3:5" ht="12.75">
      <c r="C235" s="181" t="s">
        <v>151</v>
      </c>
      <c r="D235" s="181"/>
      <c r="E235" s="181"/>
    </row>
    <row r="237" spans="3:5" ht="12.75">
      <c r="C237" s="56"/>
      <c r="D237" s="56" t="s">
        <v>137</v>
      </c>
      <c r="E237" s="56" t="s">
        <v>138</v>
      </c>
    </row>
    <row r="238" spans="3:5" ht="12.75">
      <c r="C238" s="57" t="s">
        <v>139</v>
      </c>
      <c r="D238" s="58"/>
      <c r="E238" s="58"/>
    </row>
    <row r="239" spans="3:5" ht="12.75">
      <c r="C239" s="112">
        <v>4201</v>
      </c>
      <c r="D239" s="104">
        <v>115000</v>
      </c>
      <c r="E239" s="104"/>
    </row>
    <row r="240" spans="3:5" ht="12.75">
      <c r="C240" s="115">
        <v>4450</v>
      </c>
      <c r="D240" s="104"/>
      <c r="E240" s="104">
        <v>115000</v>
      </c>
    </row>
    <row r="241" spans="3:5" ht="13.5" thickBot="1">
      <c r="C241" s="61" t="s">
        <v>141</v>
      </c>
      <c r="D241" s="105">
        <f>SUM(D239:D240)</f>
        <v>115000</v>
      </c>
      <c r="E241" s="105">
        <f>SUM(E240:E240)</f>
        <v>115000</v>
      </c>
    </row>
    <row r="242" spans="3:5" ht="13.5" thickTop="1">
      <c r="C242" s="59"/>
      <c r="D242" s="104"/>
      <c r="E242" s="104"/>
    </row>
    <row r="243" spans="3:5" ht="12.75">
      <c r="C243" s="61" t="s">
        <v>140</v>
      </c>
      <c r="D243" s="104"/>
      <c r="E243" s="104"/>
    </row>
    <row r="244" spans="3:5" ht="12.75">
      <c r="C244" s="115">
        <v>1010</v>
      </c>
      <c r="D244" s="104">
        <v>115000</v>
      </c>
      <c r="E244" s="104"/>
    </row>
    <row r="245" spans="3:5" ht="12.75">
      <c r="C245" s="115">
        <v>3310</v>
      </c>
      <c r="D245" s="104"/>
      <c r="E245" s="104">
        <v>115000</v>
      </c>
    </row>
    <row r="246" spans="3:5" ht="13.5" thickBot="1">
      <c r="C246" s="53" t="s">
        <v>141</v>
      </c>
      <c r="D246" s="105">
        <f>SUM(D244:D245)</f>
        <v>115000</v>
      </c>
      <c r="E246" s="105">
        <f>SUM(E244:E245)</f>
        <v>115000</v>
      </c>
    </row>
    <row r="247" ht="13.5" thickTop="1"/>
    <row r="248" spans="1:8" ht="12.75">
      <c r="A248" s="72"/>
      <c r="B248" s="72"/>
      <c r="C248" s="72"/>
      <c r="D248" s="72"/>
      <c r="E248" s="72"/>
      <c r="F248" s="72"/>
      <c r="G248" s="72"/>
      <c r="H248" s="72"/>
    </row>
    <row r="249" spans="1:8" ht="12.75">
      <c r="A249" s="176" t="s">
        <v>1</v>
      </c>
      <c r="B249" s="177"/>
      <c r="C249" s="177"/>
      <c r="D249" s="177"/>
      <c r="E249" s="177"/>
      <c r="F249" s="177"/>
      <c r="G249" s="177"/>
      <c r="H249" s="178"/>
    </row>
    <row r="250" spans="1:8" ht="12.75">
      <c r="A250" s="66"/>
      <c r="B250" s="67"/>
      <c r="C250" s="67"/>
      <c r="D250" s="67"/>
      <c r="E250" s="67"/>
      <c r="F250" s="67"/>
      <c r="G250" s="5" t="s">
        <v>2</v>
      </c>
      <c r="H250" s="55"/>
    </row>
    <row r="251" spans="1:8" ht="12.75">
      <c r="A251" s="66"/>
      <c r="B251" s="67"/>
      <c r="C251" s="67"/>
      <c r="D251" s="67"/>
      <c r="E251" s="67"/>
      <c r="F251" s="67"/>
      <c r="G251" s="5" t="s">
        <v>3</v>
      </c>
      <c r="H251" s="55"/>
    </row>
    <row r="252" spans="1:8" ht="12.75">
      <c r="A252" s="86" t="s">
        <v>4</v>
      </c>
      <c r="B252" s="67"/>
      <c r="C252" s="67"/>
      <c r="D252" s="67"/>
      <c r="E252" s="67"/>
      <c r="F252" s="67"/>
      <c r="G252" s="6"/>
      <c r="H252" s="55"/>
    </row>
    <row r="253" spans="1:8" ht="12.75">
      <c r="A253" s="84" t="s">
        <v>5</v>
      </c>
      <c r="B253" s="67"/>
      <c r="C253" s="67"/>
      <c r="D253" s="67"/>
      <c r="E253" s="67"/>
      <c r="F253" s="67"/>
      <c r="G253" s="7"/>
      <c r="H253" s="55"/>
    </row>
    <row r="254" spans="1:8" ht="12.75">
      <c r="A254" s="85" t="s">
        <v>295</v>
      </c>
      <c r="B254" s="67"/>
      <c r="C254" s="67"/>
      <c r="D254" s="67"/>
      <c r="E254" s="67"/>
      <c r="F254" s="67"/>
      <c r="G254" s="7">
        <v>0</v>
      </c>
      <c r="H254" s="55"/>
    </row>
    <row r="255" spans="1:8" ht="12.75">
      <c r="A255" s="85" t="s">
        <v>294</v>
      </c>
      <c r="B255" s="67"/>
      <c r="C255" s="67"/>
      <c r="D255" s="67"/>
      <c r="E255" s="67"/>
      <c r="F255" s="67"/>
      <c r="G255" s="7">
        <v>115000</v>
      </c>
      <c r="H255" s="55"/>
    </row>
    <row r="256" spans="1:8" ht="12.75">
      <c r="A256" s="84" t="s">
        <v>286</v>
      </c>
      <c r="B256" s="67"/>
      <c r="C256" s="67"/>
      <c r="D256" s="67"/>
      <c r="E256" s="67"/>
      <c r="F256" s="67"/>
      <c r="G256" s="7"/>
      <c r="H256" s="55"/>
    </row>
    <row r="257" spans="1:8" ht="13.5" thickBot="1">
      <c r="A257" s="86" t="s">
        <v>6</v>
      </c>
      <c r="B257" s="67"/>
      <c r="C257" s="67"/>
      <c r="D257" s="67"/>
      <c r="E257" s="67"/>
      <c r="F257" s="67"/>
      <c r="G257" s="8">
        <f>SUM(G253:G255)</f>
        <v>115000</v>
      </c>
      <c r="H257" s="55"/>
    </row>
    <row r="258" spans="1:8" ht="13.5" thickTop="1">
      <c r="A258" s="84"/>
      <c r="B258" s="67"/>
      <c r="C258" s="67"/>
      <c r="D258" s="67"/>
      <c r="E258" s="67"/>
      <c r="F258" s="67"/>
      <c r="G258" s="7"/>
      <c r="H258" s="55"/>
    </row>
    <row r="259" spans="1:8" ht="12.75">
      <c r="A259" s="86" t="s">
        <v>7</v>
      </c>
      <c r="B259" s="67"/>
      <c r="C259" s="67"/>
      <c r="D259" s="67"/>
      <c r="E259" s="67"/>
      <c r="F259" s="67"/>
      <c r="G259" s="7"/>
      <c r="H259" s="55"/>
    </row>
    <row r="260" spans="1:8" ht="12.75">
      <c r="A260" s="84" t="s">
        <v>8</v>
      </c>
      <c r="B260" s="67"/>
      <c r="C260" s="67"/>
      <c r="D260" s="67"/>
      <c r="E260" s="67"/>
      <c r="F260" s="67"/>
      <c r="G260" s="7"/>
      <c r="H260" s="55"/>
    </row>
    <row r="261" spans="1:8" ht="12.75">
      <c r="A261" s="85" t="s">
        <v>9</v>
      </c>
      <c r="B261" s="67"/>
      <c r="C261" s="67"/>
      <c r="D261" s="67"/>
      <c r="E261" s="67"/>
      <c r="F261" s="67"/>
      <c r="G261" s="7"/>
      <c r="H261" s="55"/>
    </row>
    <row r="262" spans="1:8" ht="12.75">
      <c r="A262" s="87" t="s">
        <v>178</v>
      </c>
      <c r="B262" s="67"/>
      <c r="C262" s="67"/>
      <c r="D262" s="67"/>
      <c r="E262" s="67"/>
      <c r="F262" s="67"/>
      <c r="G262" s="7"/>
      <c r="H262" s="55"/>
    </row>
    <row r="263" spans="1:8" ht="12.75">
      <c r="A263" s="134" t="s">
        <v>175</v>
      </c>
      <c r="B263" s="67"/>
      <c r="C263" s="67"/>
      <c r="D263" s="67"/>
      <c r="E263" s="67"/>
      <c r="F263" s="67"/>
      <c r="G263" s="7"/>
      <c r="H263" s="55"/>
    </row>
    <row r="264" spans="1:8" ht="12.75">
      <c r="A264" s="134" t="s">
        <v>176</v>
      </c>
      <c r="B264" s="67"/>
      <c r="C264" s="67"/>
      <c r="D264" s="67"/>
      <c r="E264" s="67"/>
      <c r="F264" s="67"/>
      <c r="G264" s="7">
        <v>115000</v>
      </c>
      <c r="H264" s="55"/>
    </row>
    <row r="265" spans="1:8" ht="13.5" thickBot="1">
      <c r="A265" s="86" t="s">
        <v>10</v>
      </c>
      <c r="B265" s="67"/>
      <c r="C265" s="67"/>
      <c r="D265" s="67"/>
      <c r="E265" s="67"/>
      <c r="F265" s="67"/>
      <c r="G265" s="8">
        <f>SUM(G264)</f>
        <v>115000</v>
      </c>
      <c r="H265" s="55"/>
    </row>
    <row r="266" spans="1:8" ht="13.5" thickTop="1">
      <c r="A266" s="84"/>
      <c r="B266" s="67"/>
      <c r="C266" s="67"/>
      <c r="D266" s="67"/>
      <c r="E266" s="67"/>
      <c r="F266" s="67"/>
      <c r="G266" s="7"/>
      <c r="H266" s="55"/>
    </row>
    <row r="267" spans="1:8" ht="12.75">
      <c r="A267" s="86" t="s">
        <v>11</v>
      </c>
      <c r="B267" s="67"/>
      <c r="C267" s="67"/>
      <c r="D267" s="67"/>
      <c r="E267" s="67"/>
      <c r="F267" s="67"/>
      <c r="G267" s="7"/>
      <c r="H267" s="55"/>
    </row>
    <row r="268" spans="1:8" ht="12.75">
      <c r="A268" s="98" t="s">
        <v>177</v>
      </c>
      <c r="B268" s="67"/>
      <c r="C268" s="67"/>
      <c r="D268" s="67"/>
      <c r="E268" s="67"/>
      <c r="F268" s="67"/>
      <c r="G268" s="7"/>
      <c r="H268" s="55"/>
    </row>
    <row r="269" spans="1:8" ht="12.75">
      <c r="A269" s="84" t="s">
        <v>237</v>
      </c>
      <c r="B269" s="67"/>
      <c r="C269" s="67"/>
      <c r="D269" s="67"/>
      <c r="E269" s="67"/>
      <c r="F269" s="67"/>
      <c r="G269" s="7">
        <v>285000</v>
      </c>
      <c r="H269" s="55"/>
    </row>
    <row r="270" spans="1:8" ht="12.75">
      <c r="A270" s="98" t="s">
        <v>174</v>
      </c>
      <c r="B270" s="67"/>
      <c r="C270" s="67"/>
      <c r="D270" s="67"/>
      <c r="E270" s="67"/>
      <c r="F270" s="67"/>
      <c r="G270" s="7"/>
      <c r="H270" s="55"/>
    </row>
    <row r="271" spans="1:8" ht="12.75">
      <c r="A271" s="84" t="s">
        <v>238</v>
      </c>
      <c r="B271" s="67"/>
      <c r="C271" s="67"/>
      <c r="D271" s="67"/>
      <c r="E271" s="67"/>
      <c r="F271" s="67"/>
      <c r="G271" s="7">
        <v>0</v>
      </c>
      <c r="H271" s="55"/>
    </row>
    <row r="272" spans="1:8" ht="12.75">
      <c r="A272" s="84" t="s">
        <v>239</v>
      </c>
      <c r="B272" s="67"/>
      <c r="C272" s="67"/>
      <c r="D272" s="67"/>
      <c r="E272" s="67"/>
      <c r="F272" s="67"/>
      <c r="G272" s="7">
        <v>0</v>
      </c>
      <c r="H272" s="55"/>
    </row>
    <row r="273" spans="1:8" ht="12.75">
      <c r="A273" s="84" t="s">
        <v>12</v>
      </c>
      <c r="B273" s="67"/>
      <c r="C273" s="67"/>
      <c r="D273" s="67"/>
      <c r="E273" s="67"/>
      <c r="F273" s="67"/>
      <c r="G273" s="7"/>
      <c r="H273" s="55"/>
    </row>
    <row r="274" spans="1:8" ht="12.75">
      <c r="A274" s="85" t="s">
        <v>223</v>
      </c>
      <c r="B274" s="67"/>
      <c r="C274" s="67"/>
      <c r="D274" s="67"/>
      <c r="E274" s="67"/>
      <c r="F274" s="67"/>
      <c r="G274" s="7">
        <v>285000</v>
      </c>
      <c r="H274" s="55"/>
    </row>
    <row r="275" spans="1:8" ht="12.75">
      <c r="A275" s="85" t="s">
        <v>13</v>
      </c>
      <c r="B275" s="67"/>
      <c r="C275" s="67"/>
      <c r="D275" s="67"/>
      <c r="E275" s="67"/>
      <c r="F275" s="67"/>
      <c r="G275" s="7"/>
      <c r="H275" s="55"/>
    </row>
    <row r="276" spans="1:8" ht="12.75">
      <c r="A276" s="85"/>
      <c r="B276" s="67"/>
      <c r="C276" s="67"/>
      <c r="D276" s="67"/>
      <c r="E276" s="67"/>
      <c r="F276" s="67"/>
      <c r="G276" s="7"/>
      <c r="H276" s="55"/>
    </row>
    <row r="277" spans="1:8" ht="12.75">
      <c r="A277" s="66" t="s">
        <v>290</v>
      </c>
      <c r="B277" s="67"/>
      <c r="C277" s="67"/>
      <c r="D277" s="67"/>
      <c r="E277" s="67"/>
      <c r="F277" s="67"/>
      <c r="G277" s="7"/>
      <c r="H277" s="55"/>
    </row>
    <row r="278" spans="1:8" ht="12.75">
      <c r="A278" s="85" t="s">
        <v>291</v>
      </c>
      <c r="B278" s="67"/>
      <c r="C278" s="67"/>
      <c r="D278" s="67"/>
      <c r="E278" s="67"/>
      <c r="F278" s="67"/>
      <c r="G278" s="7"/>
      <c r="H278" s="55"/>
    </row>
    <row r="279" spans="1:8" ht="12.75">
      <c r="A279" s="167" t="s">
        <v>292</v>
      </c>
      <c r="B279" s="67"/>
      <c r="C279" s="67"/>
      <c r="D279" s="67"/>
      <c r="E279" s="67"/>
      <c r="F279" s="67"/>
      <c r="G279" s="7"/>
      <c r="H279" s="55"/>
    </row>
    <row r="280" spans="1:8" ht="12.75">
      <c r="A280" s="88"/>
      <c r="B280" s="72"/>
      <c r="C280" s="72"/>
      <c r="D280" s="72"/>
      <c r="E280" s="72"/>
      <c r="F280" s="72"/>
      <c r="G280" s="89"/>
      <c r="H280" s="73"/>
    </row>
    <row r="283" ht="12.75">
      <c r="A283" s="2" t="s">
        <v>300</v>
      </c>
    </row>
    <row r="285" spans="1:6" ht="12.75">
      <c r="A285" s="3">
        <v>1</v>
      </c>
      <c r="B285" s="3">
        <v>5</v>
      </c>
      <c r="C285" s="3">
        <v>7</v>
      </c>
      <c r="D285" s="3">
        <v>9</v>
      </c>
      <c r="E285" s="3">
        <v>10</v>
      </c>
      <c r="F285" s="3">
        <v>11</v>
      </c>
    </row>
    <row r="286" spans="1:6" ht="51">
      <c r="A286" s="4" t="s">
        <v>296</v>
      </c>
      <c r="B286" s="4" t="s">
        <v>297</v>
      </c>
      <c r="C286" s="4" t="s">
        <v>298</v>
      </c>
      <c r="D286" s="4" t="s">
        <v>57</v>
      </c>
      <c r="E286" s="4" t="s">
        <v>58</v>
      </c>
      <c r="F286" s="4" t="s">
        <v>59</v>
      </c>
    </row>
    <row r="288" spans="1:6" ht="12.75">
      <c r="A288" t="s">
        <v>60</v>
      </c>
      <c r="B288" s="50">
        <v>115000</v>
      </c>
      <c r="C288" s="1">
        <v>0</v>
      </c>
      <c r="D288" s="1">
        <v>0</v>
      </c>
      <c r="E288" s="1">
        <v>0</v>
      </c>
      <c r="F288" s="50">
        <v>115000</v>
      </c>
    </row>
    <row r="290" spans="2:6" ht="12.75">
      <c r="B290" s="126" t="s">
        <v>159</v>
      </c>
      <c r="C290" s="135" t="s">
        <v>278</v>
      </c>
      <c r="D290" s="126" t="s">
        <v>240</v>
      </c>
      <c r="E290" s="126" t="s">
        <v>242</v>
      </c>
      <c r="F290" s="126" t="s">
        <v>179</v>
      </c>
    </row>
    <row r="291" spans="2:5" ht="12.75">
      <c r="B291" s="126"/>
      <c r="C291" s="135" t="s">
        <v>279</v>
      </c>
      <c r="D291" s="126" t="s">
        <v>241</v>
      </c>
      <c r="E291" s="126" t="s">
        <v>243</v>
      </c>
    </row>
    <row r="292" spans="2:5" ht="12.75">
      <c r="B292" s="126"/>
      <c r="C292" s="135" t="s">
        <v>280</v>
      </c>
      <c r="D292" s="126"/>
      <c r="E292" s="126"/>
    </row>
    <row r="293" spans="2:5" ht="12.75">
      <c r="B293" s="126"/>
      <c r="C293" s="135" t="s">
        <v>281</v>
      </c>
      <c r="D293" s="126"/>
      <c r="E293" s="126"/>
    </row>
    <row r="294" spans="2:5" ht="12.75">
      <c r="B294" s="126"/>
      <c r="C294" s="135" t="s">
        <v>282</v>
      </c>
      <c r="D294" s="126"/>
      <c r="E294" s="126"/>
    </row>
    <row r="295" spans="2:5" ht="12.75">
      <c r="B295" s="126"/>
      <c r="C295" s="135" t="s">
        <v>283</v>
      </c>
      <c r="D295" s="126"/>
      <c r="E295" s="126"/>
    </row>
    <row r="297" spans="3:6" ht="12.75">
      <c r="C297" s="152"/>
      <c r="D297" s="152"/>
      <c r="E297" s="152"/>
      <c r="F297" s="67"/>
    </row>
    <row r="298" spans="3:6" ht="12.75">
      <c r="C298" s="152"/>
      <c r="D298" s="152"/>
      <c r="E298" s="152"/>
      <c r="F298" s="67"/>
    </row>
    <row r="299" spans="3:6" ht="12.75">
      <c r="C299" s="152"/>
      <c r="D299" s="152"/>
      <c r="E299" s="152"/>
      <c r="F299" s="67"/>
    </row>
    <row r="300" spans="3:6" ht="12.75">
      <c r="C300" s="152"/>
      <c r="D300" s="67"/>
      <c r="E300" s="67"/>
      <c r="F300" s="67"/>
    </row>
    <row r="301" spans="3:6" ht="12.75">
      <c r="C301" s="152"/>
      <c r="D301" s="67"/>
      <c r="E301" s="67"/>
      <c r="F301" s="67"/>
    </row>
    <row r="302" spans="3:6" ht="12.75">
      <c r="C302" s="152"/>
      <c r="D302" s="67"/>
      <c r="E302" s="67"/>
      <c r="F302" s="67"/>
    </row>
    <row r="303" spans="3:6" ht="12.75">
      <c r="C303" s="152"/>
      <c r="D303" s="67"/>
      <c r="E303" s="67"/>
      <c r="F303" s="67"/>
    </row>
    <row r="304" spans="1:6" ht="12.75">
      <c r="A304" t="s">
        <v>299</v>
      </c>
      <c r="C304" s="165"/>
      <c r="D304" s="67"/>
      <c r="E304" s="67"/>
      <c r="F304" s="67"/>
    </row>
    <row r="305" ht="12.75">
      <c r="A305" t="s">
        <v>293</v>
      </c>
    </row>
    <row r="308" spans="1:8" ht="12.75">
      <c r="A308" s="182" t="s">
        <v>162</v>
      </c>
      <c r="B308" s="182"/>
      <c r="C308" s="182"/>
      <c r="D308" s="182"/>
      <c r="E308" s="182"/>
      <c r="F308" s="182"/>
      <c r="G308" s="182"/>
      <c r="H308" s="182"/>
    </row>
    <row r="309" spans="1:10" ht="12.75">
      <c r="A309" s="2" t="s">
        <v>93</v>
      </c>
      <c r="B309" s="38"/>
      <c r="C309" s="38"/>
      <c r="D309" s="38"/>
      <c r="E309" s="38"/>
      <c r="F309" s="38"/>
      <c r="G309" s="38"/>
      <c r="H309" s="38"/>
      <c r="J309" s="39"/>
    </row>
    <row r="310" spans="1:8" ht="12.75">
      <c r="A310" s="38">
        <v>1000</v>
      </c>
      <c r="B310" s="38" t="s">
        <v>230</v>
      </c>
      <c r="C310" s="38"/>
      <c r="D310" s="38"/>
      <c r="E310" s="38"/>
      <c r="F310" s="38"/>
      <c r="G310" s="38"/>
      <c r="H310" s="168">
        <v>0</v>
      </c>
    </row>
    <row r="311" spans="1:8" ht="12.75">
      <c r="A311" s="38"/>
      <c r="B311" s="38"/>
      <c r="C311" s="38"/>
      <c r="D311" s="38"/>
      <c r="E311" s="38"/>
      <c r="F311" s="38"/>
      <c r="G311" s="38"/>
      <c r="H311" s="39"/>
    </row>
    <row r="312" spans="1:8" ht="12.75">
      <c r="A312" s="2" t="s">
        <v>94</v>
      </c>
      <c r="B312" s="38"/>
      <c r="C312" s="38"/>
      <c r="D312" s="38"/>
      <c r="E312" s="38"/>
      <c r="F312" s="38"/>
      <c r="G312" s="38"/>
      <c r="H312" s="39"/>
    </row>
    <row r="313" spans="1:8" ht="12.75">
      <c r="A313" s="38">
        <v>2140</v>
      </c>
      <c r="B313" s="38" t="s">
        <v>244</v>
      </c>
      <c r="C313" s="38"/>
      <c r="D313" s="38"/>
      <c r="E313" s="38"/>
      <c r="F313" s="38"/>
      <c r="G313" s="38"/>
      <c r="H313" s="168">
        <v>0</v>
      </c>
    </row>
    <row r="314" spans="1:8" ht="12.75">
      <c r="A314" s="38">
        <v>2200</v>
      </c>
      <c r="B314" s="38" t="s">
        <v>95</v>
      </c>
      <c r="C314" s="38"/>
      <c r="D314" s="38"/>
      <c r="E314" s="38"/>
      <c r="F314" s="38"/>
      <c r="G314" s="38"/>
      <c r="H314" s="39">
        <v>115000</v>
      </c>
    </row>
    <row r="315" spans="1:9" ht="12.75">
      <c r="A315" s="38">
        <v>2221</v>
      </c>
      <c r="B315" s="40" t="s">
        <v>229</v>
      </c>
      <c r="C315" s="38"/>
      <c r="D315" s="38"/>
      <c r="E315" s="38"/>
      <c r="F315" s="38"/>
      <c r="G315" s="38"/>
      <c r="H315" s="168">
        <v>0</v>
      </c>
      <c r="I315" s="38"/>
    </row>
    <row r="316" spans="1:9" ht="12.75">
      <c r="A316" s="41">
        <v>2390</v>
      </c>
      <c r="B316" s="40" t="s">
        <v>96</v>
      </c>
      <c r="C316" s="38"/>
      <c r="D316" s="38"/>
      <c r="E316" s="38"/>
      <c r="F316" s="38"/>
      <c r="G316" s="38"/>
      <c r="H316" s="39">
        <v>115000</v>
      </c>
      <c r="I316" s="38"/>
    </row>
    <row r="317" spans="1:9" ht="12.75">
      <c r="A317" s="38">
        <v>2395</v>
      </c>
      <c r="B317" s="38" t="s">
        <v>97</v>
      </c>
      <c r="C317" s="38"/>
      <c r="D317" s="38"/>
      <c r="E317" s="38"/>
      <c r="F317" s="38"/>
      <c r="G317" s="38"/>
      <c r="H317" s="168">
        <v>0</v>
      </c>
      <c r="I317" s="38"/>
    </row>
    <row r="318" spans="1:9" ht="12.75">
      <c r="A318" s="38">
        <v>2440</v>
      </c>
      <c r="B318" s="38" t="s">
        <v>180</v>
      </c>
      <c r="C318" s="38"/>
      <c r="D318" s="38"/>
      <c r="E318" s="38"/>
      <c r="F318" s="38"/>
      <c r="G318" s="38"/>
      <c r="H318" s="39">
        <v>115000</v>
      </c>
      <c r="I318" s="38"/>
    </row>
    <row r="319" spans="1:8" ht="12.75">
      <c r="A319" s="38"/>
      <c r="B319" s="38"/>
      <c r="C319" s="38"/>
      <c r="D319" s="38"/>
      <c r="E319" s="38"/>
      <c r="F319" s="38"/>
      <c r="G319" s="38"/>
      <c r="H319" s="39"/>
    </row>
    <row r="320" spans="1:9" ht="12.75">
      <c r="A320" s="42" t="s">
        <v>98</v>
      </c>
      <c r="B320" s="38"/>
      <c r="C320" s="38"/>
      <c r="D320" s="38"/>
      <c r="E320" s="38"/>
      <c r="F320" s="38"/>
      <c r="G320" s="38"/>
      <c r="H320" s="39"/>
      <c r="I320" s="38"/>
    </row>
    <row r="321" spans="1:9" ht="12.75">
      <c r="A321" s="54">
        <v>4026</v>
      </c>
      <c r="B321" s="40" t="s">
        <v>284</v>
      </c>
      <c r="C321" s="38"/>
      <c r="D321" s="38"/>
      <c r="E321" s="38"/>
      <c r="F321" s="38"/>
      <c r="G321" s="38"/>
      <c r="H321" s="168">
        <v>0</v>
      </c>
      <c r="I321" s="38"/>
    </row>
    <row r="322" spans="1:9" ht="12.75">
      <c r="A322" s="54">
        <v>4200</v>
      </c>
      <c r="B322" s="40" t="s">
        <v>285</v>
      </c>
      <c r="C322" s="38"/>
      <c r="D322" s="38"/>
      <c r="E322" s="38"/>
      <c r="F322" s="38"/>
      <c r="G322" s="38"/>
      <c r="H322" s="39">
        <v>115000</v>
      </c>
      <c r="I322" s="38"/>
    </row>
    <row r="323" spans="1:9" ht="12.75">
      <c r="A323" s="54">
        <v>4300</v>
      </c>
      <c r="B323" s="40" t="s">
        <v>136</v>
      </c>
      <c r="C323" s="38"/>
      <c r="D323" s="38"/>
      <c r="E323" s="38"/>
      <c r="F323" s="38"/>
      <c r="G323" s="38"/>
      <c r="H323" s="39">
        <v>115000</v>
      </c>
      <c r="I323" s="38"/>
    </row>
    <row r="324" spans="1:8" ht="12.75">
      <c r="A324" s="38"/>
      <c r="B324" s="38"/>
      <c r="C324" s="38"/>
      <c r="D324" s="38"/>
      <c r="E324" s="38"/>
      <c r="F324" s="38"/>
      <c r="G324" s="38"/>
      <c r="H324" s="39"/>
    </row>
    <row r="325" spans="1:9" ht="12.75">
      <c r="A325" s="45" t="s">
        <v>99</v>
      </c>
      <c r="B325" s="38"/>
      <c r="C325" s="38"/>
      <c r="D325" s="38"/>
      <c r="E325" s="38"/>
      <c r="F325" s="38"/>
      <c r="G325" s="38"/>
      <c r="H325" s="39"/>
      <c r="I325" s="38"/>
    </row>
    <row r="326" spans="1:9" ht="12.75">
      <c r="A326" s="43">
        <v>7240</v>
      </c>
      <c r="B326" s="43" t="s">
        <v>245</v>
      </c>
      <c r="C326" s="38"/>
      <c r="D326" s="38"/>
      <c r="E326" s="38"/>
      <c r="F326" s="38"/>
      <c r="G326" s="38"/>
      <c r="H326" s="168">
        <v>0</v>
      </c>
      <c r="I326" s="38"/>
    </row>
    <row r="327" spans="1:9" ht="12.75">
      <c r="A327" s="43">
        <v>7310</v>
      </c>
      <c r="B327" s="43" t="s">
        <v>100</v>
      </c>
      <c r="C327" s="38"/>
      <c r="D327" s="38"/>
      <c r="E327" s="38"/>
      <c r="F327" s="38"/>
      <c r="G327" s="38"/>
      <c r="H327" s="168">
        <v>0</v>
      </c>
      <c r="I327" s="38"/>
    </row>
    <row r="328" spans="1:9" ht="12.75">
      <c r="A328" s="43">
        <v>7320</v>
      </c>
      <c r="B328" s="40" t="s">
        <v>160</v>
      </c>
      <c r="C328" s="38"/>
      <c r="D328" s="38"/>
      <c r="E328" s="38"/>
      <c r="F328" s="38"/>
      <c r="G328" s="38"/>
      <c r="H328" s="39">
        <v>285000</v>
      </c>
      <c r="I328" s="38"/>
    </row>
    <row r="329" spans="1:9" ht="12.75">
      <c r="A329" s="43">
        <v>7332</v>
      </c>
      <c r="B329" s="40" t="s">
        <v>181</v>
      </c>
      <c r="C329" s="38"/>
      <c r="D329" s="38"/>
      <c r="E329" s="38"/>
      <c r="F329" s="38"/>
      <c r="G329" s="38"/>
      <c r="H329" s="39">
        <v>285000</v>
      </c>
      <c r="I329" s="38"/>
    </row>
    <row r="330" spans="1:9" ht="12.75">
      <c r="A330" s="43">
        <v>7440</v>
      </c>
      <c r="B330" s="43" t="s">
        <v>231</v>
      </c>
      <c r="C330" s="38"/>
      <c r="D330" s="38"/>
      <c r="E330" s="38"/>
      <c r="F330" s="38"/>
      <c r="G330" s="38"/>
      <c r="H330" s="168">
        <v>0</v>
      </c>
      <c r="I330" s="38"/>
    </row>
    <row r="331" spans="1:9" ht="12.75">
      <c r="A331" s="43"/>
      <c r="B331" s="43"/>
      <c r="C331" s="38"/>
      <c r="D331" s="38"/>
      <c r="E331" s="38"/>
      <c r="F331" s="38"/>
      <c r="G331" s="38"/>
      <c r="H331" s="39"/>
      <c r="I331" s="38"/>
    </row>
    <row r="332" spans="1:9" ht="12.75">
      <c r="A332" s="46" t="s">
        <v>91</v>
      </c>
      <c r="B332" s="44"/>
      <c r="C332" s="38"/>
      <c r="D332" s="38"/>
      <c r="E332" s="38"/>
      <c r="F332" s="38"/>
      <c r="G332" s="38"/>
      <c r="H332" s="39"/>
      <c r="I332" s="38"/>
    </row>
    <row r="333" spans="1:9" ht="12.75">
      <c r="A333" s="47" t="s">
        <v>101</v>
      </c>
      <c r="B333" s="40" t="s">
        <v>161</v>
      </c>
      <c r="C333" s="38"/>
      <c r="D333" s="38"/>
      <c r="E333" s="38"/>
      <c r="F333" s="38"/>
      <c r="G333" s="38"/>
      <c r="H333" s="39">
        <v>285000</v>
      </c>
      <c r="I333" s="38"/>
    </row>
    <row r="334" spans="1:9" ht="12.75">
      <c r="A334" s="48">
        <v>8700</v>
      </c>
      <c r="B334" s="40" t="s">
        <v>102</v>
      </c>
      <c r="C334" s="38"/>
      <c r="D334" s="38"/>
      <c r="E334" s="38"/>
      <c r="F334" s="38"/>
      <c r="G334" s="38"/>
      <c r="H334" s="39">
        <v>285000</v>
      </c>
      <c r="I334" s="38"/>
    </row>
    <row r="335" spans="1:9" ht="12.75">
      <c r="A335" s="2"/>
      <c r="B335" s="38"/>
      <c r="C335" s="38"/>
      <c r="D335" s="38"/>
      <c r="E335" s="38"/>
      <c r="F335" s="38"/>
      <c r="G335" s="38"/>
      <c r="H335" s="39"/>
      <c r="I335" s="38"/>
    </row>
    <row r="336" spans="1:9" ht="12.75">
      <c r="A336" s="2" t="s">
        <v>92</v>
      </c>
      <c r="B336" s="38"/>
      <c r="C336" s="38"/>
      <c r="D336" s="38"/>
      <c r="E336" s="38"/>
      <c r="F336" s="38"/>
      <c r="G336" s="38"/>
      <c r="H336" s="39"/>
      <c r="I336" s="38"/>
    </row>
    <row r="337" spans="1:9" ht="12.75">
      <c r="A337" s="38">
        <v>8900</v>
      </c>
      <c r="B337" s="38" t="s">
        <v>103</v>
      </c>
      <c r="C337" s="38"/>
      <c r="D337" s="38"/>
      <c r="E337" s="38"/>
      <c r="F337" s="38"/>
      <c r="G337" s="38"/>
      <c r="H337" s="49">
        <v>115000</v>
      </c>
      <c r="I337" s="38"/>
    </row>
    <row r="338" spans="1:9" ht="12.75">
      <c r="A338" s="38">
        <v>9000</v>
      </c>
      <c r="B338" s="38" t="s">
        <v>104</v>
      </c>
      <c r="C338" s="38"/>
      <c r="D338" s="38"/>
      <c r="E338" s="38"/>
      <c r="F338" s="38"/>
      <c r="G338" s="38"/>
      <c r="H338" s="49">
        <v>285000</v>
      </c>
      <c r="I338" s="38"/>
    </row>
    <row r="339" spans="1:10" ht="12.75">
      <c r="A339" s="38"/>
      <c r="B339" s="38"/>
      <c r="C339" s="38"/>
      <c r="D339" s="38"/>
      <c r="E339" s="38"/>
      <c r="F339" s="38"/>
      <c r="G339" s="38"/>
      <c r="H339" s="38"/>
      <c r="J339" s="39"/>
    </row>
    <row r="340" spans="1:10" ht="12.75">
      <c r="A340" s="38"/>
      <c r="B340" s="38"/>
      <c r="C340" s="38"/>
      <c r="D340" s="38"/>
      <c r="E340" s="38"/>
      <c r="F340" s="38"/>
      <c r="G340" s="38"/>
      <c r="H340" s="38"/>
      <c r="J340" s="39"/>
    </row>
    <row r="341" spans="1:10" ht="12.75">
      <c r="A341" s="42" t="s">
        <v>105</v>
      </c>
      <c r="B341" s="38"/>
      <c r="C341" s="38"/>
      <c r="D341" s="38"/>
      <c r="E341" s="38"/>
      <c r="F341" s="38"/>
      <c r="G341" s="38"/>
      <c r="H341" s="38"/>
      <c r="I341" s="38"/>
      <c r="J341" s="39"/>
    </row>
    <row r="344" spans="1:8" ht="12.75">
      <c r="A344" s="176" t="s">
        <v>14</v>
      </c>
      <c r="B344" s="177"/>
      <c r="C344" s="177"/>
      <c r="D344" s="177"/>
      <c r="E344" s="177"/>
      <c r="F344" s="177"/>
      <c r="G344" s="177"/>
      <c r="H344" s="178"/>
    </row>
    <row r="345" spans="1:8" ht="12.75">
      <c r="A345" s="66"/>
      <c r="B345" s="67"/>
      <c r="C345" s="67"/>
      <c r="D345" s="67"/>
      <c r="E345" s="67"/>
      <c r="F345" s="67"/>
      <c r="G345" s="67"/>
      <c r="H345" s="55"/>
    </row>
    <row r="346" spans="1:8" ht="12.75">
      <c r="A346" s="66"/>
      <c r="B346" s="67"/>
      <c r="C346" s="67"/>
      <c r="D346" s="67"/>
      <c r="E346" s="67"/>
      <c r="F346" s="67"/>
      <c r="G346" s="67"/>
      <c r="H346" s="55"/>
    </row>
    <row r="347" spans="1:8" ht="12.75">
      <c r="A347" s="179" t="s">
        <v>15</v>
      </c>
      <c r="B347" s="180"/>
      <c r="C347" s="67"/>
      <c r="D347" s="67"/>
      <c r="E347" s="67"/>
      <c r="F347" s="67"/>
      <c r="G347" s="67"/>
      <c r="H347" s="90" t="s">
        <v>0</v>
      </c>
    </row>
    <row r="348" spans="1:8" ht="12.75">
      <c r="A348" s="84"/>
      <c r="B348" s="9" t="s">
        <v>16</v>
      </c>
      <c r="C348" s="67"/>
      <c r="D348" s="67"/>
      <c r="E348" s="67"/>
      <c r="F348" s="67"/>
      <c r="G348" s="67"/>
      <c r="H348" s="91"/>
    </row>
    <row r="349" spans="1:8" ht="12.75">
      <c r="A349" s="84">
        <v>1</v>
      </c>
      <c r="B349" s="10" t="s">
        <v>225</v>
      </c>
      <c r="C349" s="67"/>
      <c r="D349" s="67"/>
      <c r="E349" s="67"/>
      <c r="F349" s="67"/>
      <c r="G349" s="67"/>
      <c r="H349" s="156">
        <v>115000</v>
      </c>
    </row>
    <row r="350" spans="1:8" ht="12.75">
      <c r="A350" s="84">
        <v>3</v>
      </c>
      <c r="B350" s="10" t="s">
        <v>224</v>
      </c>
      <c r="C350" s="67"/>
      <c r="D350" s="67"/>
      <c r="E350" s="67"/>
      <c r="F350" s="67"/>
      <c r="G350" s="67"/>
      <c r="H350" s="136"/>
    </row>
    <row r="351" spans="1:8" ht="12.75">
      <c r="A351" s="84">
        <v>6</v>
      </c>
      <c r="B351" s="9" t="s">
        <v>17</v>
      </c>
      <c r="C351" s="67"/>
      <c r="D351" s="67"/>
      <c r="E351" s="67"/>
      <c r="F351" s="67"/>
      <c r="G351" s="67"/>
      <c r="H351" s="137">
        <f>SUM(H349:H350)</f>
        <v>115000</v>
      </c>
    </row>
    <row r="352" spans="1:8" ht="13.5" thickBot="1">
      <c r="A352" s="86">
        <v>15</v>
      </c>
      <c r="B352" s="11" t="s">
        <v>18</v>
      </c>
      <c r="C352" s="67"/>
      <c r="D352" s="67"/>
      <c r="E352" s="67"/>
      <c r="F352" s="67"/>
      <c r="G352" s="67"/>
      <c r="H352" s="138">
        <f>SUM(H351)</f>
        <v>115000</v>
      </c>
    </row>
    <row r="353" spans="1:8" ht="13.5" thickTop="1">
      <c r="A353" s="84"/>
      <c r="B353" s="9"/>
      <c r="C353" s="67"/>
      <c r="D353" s="67"/>
      <c r="E353" s="67"/>
      <c r="F353" s="67"/>
      <c r="G353" s="67"/>
      <c r="H353" s="136"/>
    </row>
    <row r="354" spans="1:8" ht="12.75">
      <c r="A354" s="179" t="s">
        <v>19</v>
      </c>
      <c r="B354" s="180"/>
      <c r="C354" s="67"/>
      <c r="D354" s="67"/>
      <c r="E354" s="67"/>
      <c r="F354" s="67"/>
      <c r="G354" s="67"/>
      <c r="H354" s="136"/>
    </row>
    <row r="355" spans="1:8" ht="12.75">
      <c r="A355" s="140">
        <v>20</v>
      </c>
      <c r="B355" s="141" t="s">
        <v>20</v>
      </c>
      <c r="C355" s="67"/>
      <c r="D355" s="67"/>
      <c r="E355" s="67"/>
      <c r="F355" s="67"/>
      <c r="G355" s="67"/>
      <c r="H355" s="136"/>
    </row>
    <row r="356" spans="1:8" ht="12.75">
      <c r="A356" s="84">
        <v>27</v>
      </c>
      <c r="B356" s="9" t="s">
        <v>232</v>
      </c>
      <c r="C356" s="67"/>
      <c r="D356" s="67"/>
      <c r="E356" s="67"/>
      <c r="F356" s="67"/>
      <c r="G356" s="67"/>
      <c r="H356" s="92">
        <f>SUM(H355)</f>
        <v>0</v>
      </c>
    </row>
    <row r="357" spans="1:8" ht="12.75">
      <c r="A357" s="179" t="s">
        <v>21</v>
      </c>
      <c r="B357" s="180"/>
      <c r="C357" s="67"/>
      <c r="D357" s="67"/>
      <c r="E357" s="67"/>
      <c r="F357" s="67"/>
      <c r="G357" s="67"/>
      <c r="H357" s="92"/>
    </row>
    <row r="358" spans="1:8" ht="12.75">
      <c r="A358" s="84">
        <v>29</v>
      </c>
      <c r="B358" s="9" t="s">
        <v>22</v>
      </c>
      <c r="C358" s="67"/>
      <c r="D358" s="67"/>
      <c r="E358" s="67"/>
      <c r="F358" s="67"/>
      <c r="G358" s="67"/>
      <c r="H358" s="92">
        <v>0</v>
      </c>
    </row>
    <row r="359" spans="1:8" ht="12.75">
      <c r="A359" s="84">
        <v>30</v>
      </c>
      <c r="B359" s="9" t="s">
        <v>182</v>
      </c>
      <c r="C359" s="67"/>
      <c r="D359" s="67"/>
      <c r="E359" s="67"/>
      <c r="F359" s="67"/>
      <c r="G359" s="67"/>
      <c r="H359" s="139">
        <v>115000</v>
      </c>
    </row>
    <row r="360" spans="1:8" ht="12.75">
      <c r="A360" s="84">
        <v>31</v>
      </c>
      <c r="B360" s="9" t="s">
        <v>23</v>
      </c>
      <c r="C360" s="67"/>
      <c r="D360" s="67"/>
      <c r="E360" s="67"/>
      <c r="F360" s="67"/>
      <c r="G360" s="67"/>
      <c r="H360" s="136">
        <f>SUM(H358:H359)</f>
        <v>115000</v>
      </c>
    </row>
    <row r="361" spans="1:8" ht="12.75">
      <c r="A361" s="84"/>
      <c r="B361" s="9"/>
      <c r="C361" s="67"/>
      <c r="D361" s="67"/>
      <c r="E361" s="67"/>
      <c r="F361" s="67"/>
      <c r="G361" s="67"/>
      <c r="H361" s="136"/>
    </row>
    <row r="362" spans="1:8" ht="13.5" thickBot="1">
      <c r="A362" s="86">
        <v>32</v>
      </c>
      <c r="B362" s="11" t="s">
        <v>233</v>
      </c>
      <c r="C362" s="67"/>
      <c r="D362" s="67"/>
      <c r="E362" s="67"/>
      <c r="F362" s="67"/>
      <c r="G362" s="67"/>
      <c r="H362" s="138">
        <f>H356+H360</f>
        <v>115000</v>
      </c>
    </row>
    <row r="363" spans="1:8" ht="13.5" thickTop="1">
      <c r="A363" s="94"/>
      <c r="B363" s="12"/>
      <c r="C363" s="72"/>
      <c r="D363" s="72"/>
      <c r="E363" s="72"/>
      <c r="F363" s="72"/>
      <c r="G363" s="72"/>
      <c r="H363" s="95"/>
    </row>
    <row r="366" spans="1:8" ht="12.75">
      <c r="A366" s="176" t="s">
        <v>24</v>
      </c>
      <c r="B366" s="177"/>
      <c r="C366" s="177"/>
      <c r="D366" s="177"/>
      <c r="E366" s="177"/>
      <c r="F366" s="177"/>
      <c r="G366" s="177"/>
      <c r="H366" s="178"/>
    </row>
    <row r="367" spans="1:8" ht="12.75">
      <c r="A367" s="66"/>
      <c r="B367" s="67"/>
      <c r="C367" s="67"/>
      <c r="D367" s="67"/>
      <c r="E367" s="67"/>
      <c r="F367" s="67"/>
      <c r="G367" s="67"/>
      <c r="H367" s="55"/>
    </row>
    <row r="368" spans="1:8" ht="12.75">
      <c r="A368" s="179" t="s">
        <v>28</v>
      </c>
      <c r="B368" s="180"/>
      <c r="C368" s="67"/>
      <c r="D368" s="67"/>
      <c r="E368" s="67"/>
      <c r="F368" s="67"/>
      <c r="G368" s="67"/>
      <c r="H368" s="91"/>
    </row>
    <row r="369" spans="1:8" ht="12.75">
      <c r="A369" s="84">
        <v>1</v>
      </c>
      <c r="B369" s="9" t="s">
        <v>30</v>
      </c>
      <c r="C369" s="67"/>
      <c r="D369" s="67"/>
      <c r="E369" s="67"/>
      <c r="F369" s="67"/>
      <c r="G369" s="67"/>
      <c r="H369" s="92"/>
    </row>
    <row r="370" spans="1:8" ht="12.75">
      <c r="A370" s="84">
        <v>2</v>
      </c>
      <c r="B370" s="9" t="s">
        <v>32</v>
      </c>
      <c r="C370" s="67"/>
      <c r="D370" s="67"/>
      <c r="E370" s="67"/>
      <c r="F370" s="67"/>
      <c r="G370" s="67"/>
      <c r="H370" s="93"/>
    </row>
    <row r="371" spans="1:8" ht="12.75">
      <c r="A371" s="84">
        <v>3</v>
      </c>
      <c r="B371" s="9" t="s">
        <v>34</v>
      </c>
      <c r="C371" s="67"/>
      <c r="D371" s="67"/>
      <c r="E371" s="67"/>
      <c r="F371" s="67"/>
      <c r="G371" s="67"/>
      <c r="H371" s="156">
        <f>H369-H370</f>
        <v>0</v>
      </c>
    </row>
    <row r="372" spans="1:8" ht="12.75">
      <c r="A372" s="84"/>
      <c r="B372" s="9"/>
      <c r="C372" s="67"/>
      <c r="D372" s="67"/>
      <c r="E372" s="67"/>
      <c r="F372" s="67"/>
      <c r="G372" s="67"/>
      <c r="H372" s="156"/>
    </row>
    <row r="373" spans="1:8" ht="12.75">
      <c r="A373" s="84">
        <v>4</v>
      </c>
      <c r="B373" s="9" t="s">
        <v>226</v>
      </c>
      <c r="C373" s="67"/>
      <c r="D373" s="67"/>
      <c r="E373" s="67"/>
      <c r="F373" s="67"/>
      <c r="G373" s="67"/>
      <c r="H373" s="156">
        <v>50000</v>
      </c>
    </row>
    <row r="374" spans="1:8" ht="12.75">
      <c r="A374" s="84">
        <v>5</v>
      </c>
      <c r="B374" s="9" t="s">
        <v>37</v>
      </c>
      <c r="C374" s="67"/>
      <c r="D374" s="67"/>
      <c r="E374" s="67"/>
      <c r="F374" s="67"/>
      <c r="G374" s="67"/>
      <c r="H374" s="156">
        <v>0</v>
      </c>
    </row>
    <row r="375" spans="1:8" ht="12.75">
      <c r="A375" s="84">
        <v>6</v>
      </c>
      <c r="B375" s="9" t="s">
        <v>39</v>
      </c>
      <c r="C375" s="67"/>
      <c r="D375" s="67"/>
      <c r="E375" s="67"/>
      <c r="F375" s="67"/>
      <c r="G375" s="67"/>
      <c r="H375" s="169">
        <f>H373-H374</f>
        <v>50000</v>
      </c>
    </row>
    <row r="376" spans="1:8" ht="12.75">
      <c r="A376" s="84">
        <v>7</v>
      </c>
      <c r="B376" s="10" t="s">
        <v>40</v>
      </c>
      <c r="C376" s="67"/>
      <c r="D376" s="67"/>
      <c r="E376" s="67"/>
      <c r="F376" s="67"/>
      <c r="G376" s="67"/>
      <c r="H376" s="156">
        <f>H375+H371</f>
        <v>50000</v>
      </c>
    </row>
    <row r="377" spans="1:8" ht="12.75">
      <c r="A377" s="84"/>
      <c r="B377" s="9"/>
      <c r="C377" s="67"/>
      <c r="D377" s="67"/>
      <c r="E377" s="67"/>
      <c r="F377" s="67"/>
      <c r="G377" s="67"/>
      <c r="H377" s="156"/>
    </row>
    <row r="378" spans="1:8" ht="12.75">
      <c r="A378" s="84">
        <v>8</v>
      </c>
      <c r="B378" s="9" t="s">
        <v>42</v>
      </c>
      <c r="C378" s="67"/>
      <c r="D378" s="67"/>
      <c r="E378" s="67"/>
      <c r="F378" s="67"/>
      <c r="G378" s="67"/>
      <c r="H378" s="156"/>
    </row>
    <row r="379" spans="1:8" ht="12.75">
      <c r="A379" s="84">
        <v>9</v>
      </c>
      <c r="B379" s="9" t="s">
        <v>43</v>
      </c>
      <c r="C379" s="67"/>
      <c r="D379" s="67"/>
      <c r="E379" s="67"/>
      <c r="F379" s="67"/>
      <c r="G379" s="67"/>
      <c r="H379" s="156"/>
    </row>
    <row r="380" spans="1:8" ht="12.75">
      <c r="A380" s="84"/>
      <c r="B380" s="9"/>
      <c r="C380" s="67"/>
      <c r="D380" s="67"/>
      <c r="E380" s="67"/>
      <c r="F380" s="67"/>
      <c r="G380" s="67"/>
      <c r="H380" s="156"/>
    </row>
    <row r="381" spans="1:8" ht="12.75">
      <c r="A381" s="86">
        <v>10</v>
      </c>
      <c r="B381" s="11" t="s">
        <v>86</v>
      </c>
      <c r="C381" s="67"/>
      <c r="D381" s="67"/>
      <c r="E381" s="67"/>
      <c r="F381" s="67"/>
      <c r="G381" s="67"/>
      <c r="H381" s="170">
        <f>(H376+H378)-H379</f>
        <v>50000</v>
      </c>
    </row>
    <row r="382" spans="1:8" ht="12.75">
      <c r="A382" s="84"/>
      <c r="B382" s="9"/>
      <c r="C382" s="67"/>
      <c r="D382" s="67"/>
      <c r="E382" s="67"/>
      <c r="F382" s="67"/>
      <c r="G382" s="67"/>
      <c r="H382" s="92"/>
    </row>
    <row r="383" spans="1:8" ht="12.75">
      <c r="A383" s="86">
        <v>11</v>
      </c>
      <c r="B383" s="11" t="s">
        <v>87</v>
      </c>
      <c r="C383" s="67"/>
      <c r="D383" s="67"/>
      <c r="E383" s="67"/>
      <c r="F383" s="67"/>
      <c r="G383" s="67"/>
      <c r="H383" s="96" t="s">
        <v>0</v>
      </c>
    </row>
    <row r="384" spans="1:8" ht="12.75">
      <c r="A384" s="86">
        <v>12</v>
      </c>
      <c r="B384" s="11" t="s">
        <v>163</v>
      </c>
      <c r="C384" s="67"/>
      <c r="D384" s="67"/>
      <c r="E384" s="67"/>
      <c r="F384" s="67"/>
      <c r="G384" s="67"/>
      <c r="H384" s="96"/>
    </row>
    <row r="385" spans="1:8" ht="12.75">
      <c r="A385" s="86">
        <v>13</v>
      </c>
      <c r="B385" s="11" t="s">
        <v>90</v>
      </c>
      <c r="C385" s="67"/>
      <c r="D385" s="67"/>
      <c r="E385" s="67"/>
      <c r="F385" s="67"/>
      <c r="G385" s="67"/>
      <c r="H385" s="96">
        <v>0</v>
      </c>
    </row>
    <row r="386" spans="1:8" ht="12.75">
      <c r="A386" s="86">
        <v>14</v>
      </c>
      <c r="B386" s="11" t="s">
        <v>88</v>
      </c>
      <c r="C386" s="67"/>
      <c r="D386" s="67"/>
      <c r="E386" s="67"/>
      <c r="F386" s="67"/>
      <c r="G386" s="67"/>
      <c r="H386" s="96">
        <f>H384-H385</f>
        <v>0</v>
      </c>
    </row>
    <row r="387" spans="1:8" ht="12.75">
      <c r="A387" s="84"/>
      <c r="B387" s="11"/>
      <c r="C387" s="67"/>
      <c r="D387" s="67"/>
      <c r="E387" s="67"/>
      <c r="F387" s="67"/>
      <c r="G387" s="67"/>
      <c r="H387" s="96"/>
    </row>
    <row r="388" spans="1:8" ht="12.75">
      <c r="A388" s="86">
        <v>15</v>
      </c>
      <c r="B388" s="11" t="s">
        <v>89</v>
      </c>
      <c r="C388" s="67"/>
      <c r="D388" s="67"/>
      <c r="E388" s="67"/>
      <c r="F388" s="67"/>
      <c r="G388" s="67"/>
      <c r="H388" s="171">
        <f>H376+H386</f>
        <v>50000</v>
      </c>
    </row>
    <row r="389" spans="1:8" ht="12.75">
      <c r="A389" s="84"/>
      <c r="B389" s="67"/>
      <c r="C389" s="67"/>
      <c r="D389" s="67"/>
      <c r="E389" s="67"/>
      <c r="F389" s="67"/>
      <c r="G389" s="67"/>
      <c r="H389" s="92"/>
    </row>
    <row r="390" spans="1:8" ht="12.75">
      <c r="A390" s="94"/>
      <c r="B390" s="12"/>
      <c r="C390" s="72"/>
      <c r="D390" s="72"/>
      <c r="E390" s="72"/>
      <c r="F390" s="72"/>
      <c r="G390" s="72"/>
      <c r="H390" s="95"/>
    </row>
    <row r="393" spans="1:8" ht="12.75">
      <c r="A393" s="176" t="s">
        <v>25</v>
      </c>
      <c r="B393" s="177"/>
      <c r="C393" s="177"/>
      <c r="D393" s="177"/>
      <c r="E393" s="177"/>
      <c r="F393" s="177"/>
      <c r="G393" s="177"/>
      <c r="H393" s="178"/>
    </row>
    <row r="394" spans="1:8" ht="12.75">
      <c r="A394" s="66"/>
      <c r="B394" s="67"/>
      <c r="C394" s="67"/>
      <c r="D394" s="67"/>
      <c r="E394" s="67"/>
      <c r="F394" s="67"/>
      <c r="G394" s="67"/>
      <c r="H394" s="55"/>
    </row>
    <row r="395" spans="1:8" ht="36">
      <c r="A395" s="66"/>
      <c r="B395" s="67"/>
      <c r="C395" s="67"/>
      <c r="D395" s="67"/>
      <c r="E395" s="67"/>
      <c r="F395" s="67"/>
      <c r="G395" s="13" t="s">
        <v>26</v>
      </c>
      <c r="H395" s="97" t="s">
        <v>27</v>
      </c>
    </row>
    <row r="396" spans="1:8" ht="12.75">
      <c r="A396" s="84" t="s">
        <v>29</v>
      </c>
      <c r="B396" s="67"/>
      <c r="C396" s="67"/>
      <c r="D396" s="67"/>
      <c r="E396" s="67"/>
      <c r="F396" s="67"/>
      <c r="G396" s="14">
        <v>0</v>
      </c>
      <c r="H396" s="92"/>
    </row>
    <row r="397" spans="1:8" ht="12.75">
      <c r="A397" s="84" t="s">
        <v>31</v>
      </c>
      <c r="B397" s="67"/>
      <c r="C397" s="67"/>
      <c r="D397" s="67"/>
      <c r="E397" s="67"/>
      <c r="F397" s="67"/>
      <c r="G397" s="15"/>
      <c r="H397" s="93"/>
    </row>
    <row r="398" spans="1:8" ht="12.75">
      <c r="A398" s="84" t="s">
        <v>33</v>
      </c>
      <c r="B398" s="67"/>
      <c r="C398" s="67"/>
      <c r="D398" s="67"/>
      <c r="E398" s="67"/>
      <c r="F398" s="67"/>
      <c r="G398" s="14">
        <f>SUM(G396:G397)</f>
        <v>0</v>
      </c>
      <c r="H398" s="92">
        <f>SUM(H396:H397)</f>
        <v>0</v>
      </c>
    </row>
    <row r="399" spans="1:8" ht="12.75">
      <c r="A399" s="84"/>
      <c r="B399" s="67"/>
      <c r="C399" s="67"/>
      <c r="D399" s="67"/>
      <c r="E399" s="67"/>
      <c r="F399" s="67"/>
      <c r="G399" s="14"/>
      <c r="H399" s="92"/>
    </row>
    <row r="400" spans="1:8" ht="12.75">
      <c r="A400" s="86" t="s">
        <v>35</v>
      </c>
      <c r="B400" s="67"/>
      <c r="C400" s="67"/>
      <c r="D400" s="67"/>
      <c r="E400" s="67"/>
      <c r="F400" s="67"/>
      <c r="G400" s="14"/>
      <c r="H400" s="92"/>
    </row>
    <row r="401" spans="1:8" ht="12.75">
      <c r="A401" s="87" t="s">
        <v>36</v>
      </c>
      <c r="B401" s="67"/>
      <c r="C401" s="67"/>
      <c r="D401" s="67"/>
      <c r="E401" s="67"/>
      <c r="F401" s="67"/>
      <c r="G401" s="157"/>
      <c r="H401" s="92"/>
    </row>
    <row r="402" spans="1:8" ht="12.75">
      <c r="A402" s="87" t="s">
        <v>38</v>
      </c>
      <c r="B402" s="67"/>
      <c r="C402" s="67"/>
      <c r="D402" s="67"/>
      <c r="E402" s="67"/>
      <c r="F402" s="67"/>
      <c r="G402" s="172"/>
      <c r="H402" s="92"/>
    </row>
    <row r="403" spans="1:8" ht="12.75">
      <c r="A403" s="87" t="s">
        <v>41</v>
      </c>
      <c r="B403" s="67"/>
      <c r="C403" s="67"/>
      <c r="D403" s="67"/>
      <c r="E403" s="67"/>
      <c r="F403" s="67"/>
      <c r="G403" s="173"/>
      <c r="H403" s="92"/>
    </row>
    <row r="404" spans="1:8" ht="12.75">
      <c r="A404" s="98" t="s">
        <v>183</v>
      </c>
      <c r="B404" s="67"/>
      <c r="C404" s="67"/>
      <c r="D404" s="67"/>
      <c r="E404" s="67"/>
      <c r="F404" s="67"/>
      <c r="G404" s="173">
        <v>-235000</v>
      </c>
      <c r="H404" s="92"/>
    </row>
    <row r="405" spans="1:8" ht="12.75">
      <c r="A405" s="86" t="s">
        <v>44</v>
      </c>
      <c r="B405" s="67"/>
      <c r="C405" s="67"/>
      <c r="D405" s="67"/>
      <c r="E405" s="67"/>
      <c r="F405" s="67"/>
      <c r="G405" s="173"/>
      <c r="H405" s="158"/>
    </row>
    <row r="406" spans="1:8" ht="12.75">
      <c r="A406" s="98" t="s">
        <v>184</v>
      </c>
      <c r="B406" s="67"/>
      <c r="C406" s="67"/>
      <c r="D406" s="67"/>
      <c r="E406" s="67"/>
      <c r="F406" s="67"/>
      <c r="G406" s="173">
        <v>400000</v>
      </c>
      <c r="H406" s="158"/>
    </row>
    <row r="407" spans="1:8" ht="12.75">
      <c r="A407" s="84" t="s">
        <v>185</v>
      </c>
      <c r="B407" s="67"/>
      <c r="C407" s="67"/>
      <c r="D407" s="67"/>
      <c r="E407" s="67"/>
      <c r="F407" s="67"/>
      <c r="G407" s="174">
        <f>SUM(G403:G406)</f>
        <v>165000</v>
      </c>
      <c r="H407" s="99">
        <f>SUM(H401:H403)</f>
        <v>0</v>
      </c>
    </row>
    <row r="408" spans="1:8" ht="12.75">
      <c r="A408" s="84"/>
      <c r="B408" s="67"/>
      <c r="C408" s="67"/>
      <c r="D408" s="67"/>
      <c r="E408" s="67"/>
      <c r="F408" s="67"/>
      <c r="G408" s="173"/>
      <c r="H408" s="92"/>
    </row>
    <row r="409" spans="1:8" ht="12.75">
      <c r="A409" s="84" t="s">
        <v>45</v>
      </c>
      <c r="B409" s="67"/>
      <c r="C409" s="67"/>
      <c r="D409" s="67"/>
      <c r="E409" s="67"/>
      <c r="F409" s="67"/>
      <c r="G409" s="173">
        <v>50000</v>
      </c>
      <c r="H409" s="92"/>
    </row>
    <row r="410" spans="1:8" ht="12.75">
      <c r="A410" s="84"/>
      <c r="B410" s="67"/>
      <c r="C410" s="67"/>
      <c r="D410" s="67"/>
      <c r="E410" s="67"/>
      <c r="F410" s="67"/>
      <c r="G410" s="173"/>
      <c r="H410" s="92"/>
    </row>
    <row r="411" spans="1:8" ht="13.5" thickBot="1">
      <c r="A411" s="86" t="s">
        <v>46</v>
      </c>
      <c r="B411" s="67"/>
      <c r="C411" s="67"/>
      <c r="D411" s="67"/>
      <c r="E411" s="67"/>
      <c r="F411" s="67"/>
      <c r="G411" s="175">
        <f>(G398+G407)-G409</f>
        <v>115000</v>
      </c>
      <c r="H411" s="100">
        <f>H398+H407</f>
        <v>0</v>
      </c>
    </row>
    <row r="412" spans="1:8" ht="13.5" thickTop="1">
      <c r="A412" s="94"/>
      <c r="B412" s="72"/>
      <c r="C412" s="72"/>
      <c r="D412" s="72"/>
      <c r="E412" s="72"/>
      <c r="F412" s="72"/>
      <c r="G412" s="12"/>
      <c r="H412" s="95"/>
    </row>
    <row r="415" spans="1:8" ht="12.75">
      <c r="A415" s="176" t="s">
        <v>47</v>
      </c>
      <c r="B415" s="177"/>
      <c r="C415" s="177"/>
      <c r="D415" s="177"/>
      <c r="E415" s="177"/>
      <c r="F415" s="177"/>
      <c r="G415" s="177"/>
      <c r="H415" s="178"/>
    </row>
    <row r="416" spans="1:8" ht="12.75">
      <c r="A416" s="66"/>
      <c r="B416" s="67"/>
      <c r="C416" s="67"/>
      <c r="D416" s="67"/>
      <c r="E416" s="67"/>
      <c r="F416" s="67"/>
      <c r="G416" s="67"/>
      <c r="H416" s="55"/>
    </row>
    <row r="417" spans="1:8" ht="12.75">
      <c r="A417" s="66"/>
      <c r="B417" s="67" t="s">
        <v>246</v>
      </c>
      <c r="C417" s="67"/>
      <c r="D417" s="67"/>
      <c r="E417" s="67"/>
      <c r="F417" s="67"/>
      <c r="G417" s="67"/>
      <c r="H417" s="55"/>
    </row>
    <row r="418" spans="1:8" ht="12.75">
      <c r="A418" s="84">
        <v>1</v>
      </c>
      <c r="B418" s="16" t="s">
        <v>227</v>
      </c>
      <c r="C418" s="67"/>
      <c r="D418" s="67"/>
      <c r="E418" s="67"/>
      <c r="F418" s="67"/>
      <c r="G418" s="67"/>
      <c r="H418" s="92">
        <v>0</v>
      </c>
    </row>
    <row r="419" spans="1:8" ht="12.75">
      <c r="A419" s="84">
        <v>2</v>
      </c>
      <c r="B419" s="16" t="s">
        <v>48</v>
      </c>
      <c r="C419" s="67"/>
      <c r="D419" s="67"/>
      <c r="E419" s="67"/>
      <c r="F419" s="67"/>
      <c r="G419" s="67"/>
      <c r="H419" s="93">
        <v>0</v>
      </c>
    </row>
    <row r="420" spans="1:8" ht="12.75">
      <c r="A420" s="84">
        <v>3</v>
      </c>
      <c r="B420" s="16" t="s">
        <v>49</v>
      </c>
      <c r="C420" s="67"/>
      <c r="D420" s="67"/>
      <c r="E420" s="67"/>
      <c r="F420" s="67"/>
      <c r="G420" s="67"/>
      <c r="H420" s="92">
        <f>H418-H419</f>
        <v>0</v>
      </c>
    </row>
    <row r="421" spans="1:8" ht="12.75">
      <c r="A421" s="84">
        <v>4</v>
      </c>
      <c r="B421" s="16" t="s">
        <v>50</v>
      </c>
      <c r="C421" s="67"/>
      <c r="D421" s="67"/>
      <c r="E421" s="67"/>
      <c r="F421" s="67"/>
      <c r="G421" s="67"/>
      <c r="H421" s="93"/>
    </row>
    <row r="422" spans="1:8" ht="12.75">
      <c r="A422" s="84">
        <v>5</v>
      </c>
      <c r="B422" s="16" t="s">
        <v>51</v>
      </c>
      <c r="C422" s="67"/>
      <c r="D422" s="67"/>
      <c r="E422" s="67"/>
      <c r="F422" s="67"/>
      <c r="G422" s="67"/>
      <c r="H422" s="92">
        <f>SUM(H420:H421)</f>
        <v>0</v>
      </c>
    </row>
    <row r="423" spans="1:8" ht="12.75">
      <c r="A423" s="84">
        <v>7</v>
      </c>
      <c r="B423" s="16" t="s">
        <v>228</v>
      </c>
      <c r="C423" s="67"/>
      <c r="D423" s="67"/>
      <c r="E423" s="67"/>
      <c r="F423" s="67"/>
      <c r="G423" s="67"/>
      <c r="H423" s="92">
        <v>400000</v>
      </c>
    </row>
    <row r="424" spans="1:8" ht="12.75">
      <c r="A424" s="84">
        <v>10</v>
      </c>
      <c r="B424" s="16" t="s">
        <v>52</v>
      </c>
      <c r="C424" s="67"/>
      <c r="D424" s="67"/>
      <c r="E424" s="67"/>
      <c r="F424" s="67"/>
      <c r="G424" s="67"/>
      <c r="H424" s="92">
        <f>SUM(H423:H423)</f>
        <v>400000</v>
      </c>
    </row>
    <row r="425" spans="1:8" ht="12.75">
      <c r="A425" s="84">
        <v>11</v>
      </c>
      <c r="B425" s="16" t="s">
        <v>53</v>
      </c>
      <c r="C425" s="67"/>
      <c r="D425" s="67"/>
      <c r="E425" s="67"/>
      <c r="F425" s="67"/>
      <c r="G425" s="67"/>
      <c r="H425" s="102">
        <f>SUM(H422+H424)</f>
        <v>400000</v>
      </c>
    </row>
    <row r="426" spans="1:8" ht="12.75">
      <c r="A426" s="84"/>
      <c r="B426" s="16" t="s">
        <v>247</v>
      </c>
      <c r="C426" s="67"/>
      <c r="D426" s="67"/>
      <c r="E426" s="67"/>
      <c r="F426" s="67"/>
      <c r="G426" s="67"/>
      <c r="H426" s="92"/>
    </row>
    <row r="427" spans="1:8" ht="12.75">
      <c r="A427" s="84">
        <v>12</v>
      </c>
      <c r="B427" s="16" t="s">
        <v>234</v>
      </c>
      <c r="C427" s="67"/>
      <c r="D427" s="67"/>
      <c r="E427" s="67"/>
      <c r="F427" s="67"/>
      <c r="G427" s="67"/>
      <c r="H427" s="92">
        <v>-50000</v>
      </c>
    </row>
    <row r="428" spans="1:8" ht="12.75">
      <c r="A428" s="84"/>
      <c r="B428" s="16" t="s">
        <v>248</v>
      </c>
      <c r="C428" s="67"/>
      <c r="D428" s="67"/>
      <c r="E428" s="67"/>
      <c r="F428" s="67"/>
      <c r="G428" s="67"/>
      <c r="H428" s="92"/>
    </row>
    <row r="429" spans="1:8" ht="12.75">
      <c r="A429" s="84">
        <v>16</v>
      </c>
      <c r="B429" s="16" t="s">
        <v>235</v>
      </c>
      <c r="C429" s="67"/>
      <c r="D429" s="67"/>
      <c r="E429" s="67"/>
      <c r="F429" s="67"/>
      <c r="G429" s="67"/>
      <c r="H429" s="92">
        <v>400000</v>
      </c>
    </row>
    <row r="430" spans="1:8" ht="12.75">
      <c r="A430" s="84">
        <v>17</v>
      </c>
      <c r="B430" s="16" t="s">
        <v>54</v>
      </c>
      <c r="C430" s="67"/>
      <c r="D430" s="67"/>
      <c r="E430" s="67"/>
      <c r="F430" s="67"/>
      <c r="G430" s="67"/>
      <c r="H430" s="99">
        <f>SUM(H427:H429)</f>
        <v>350000</v>
      </c>
    </row>
    <row r="431" spans="1:8" ht="12.75">
      <c r="A431" s="84">
        <v>18</v>
      </c>
      <c r="B431" s="16" t="s">
        <v>55</v>
      </c>
      <c r="C431" s="67"/>
      <c r="D431" s="67"/>
      <c r="E431" s="67"/>
      <c r="F431" s="67"/>
      <c r="G431" s="67"/>
      <c r="H431" s="92">
        <f>SUM(H425-H430)</f>
        <v>50000</v>
      </c>
    </row>
    <row r="432" spans="1:8" ht="13.5" thickBot="1">
      <c r="A432" s="103">
        <v>30</v>
      </c>
      <c r="B432" s="101" t="s">
        <v>56</v>
      </c>
      <c r="C432" s="67"/>
      <c r="D432" s="67"/>
      <c r="E432" s="67"/>
      <c r="F432" s="67"/>
      <c r="G432" s="67"/>
      <c r="H432" s="145">
        <f>SUM(H431)</f>
        <v>50000</v>
      </c>
    </row>
    <row r="433" spans="1:8" ht="13.5" thickTop="1">
      <c r="A433" s="94"/>
      <c r="B433" s="12"/>
      <c r="C433" s="72"/>
      <c r="D433" s="72"/>
      <c r="E433" s="72"/>
      <c r="F433" s="72"/>
      <c r="G433" s="72"/>
      <c r="H433" s="95"/>
    </row>
    <row r="434" spans="1:8" ht="15">
      <c r="A434" s="17" t="s">
        <v>61</v>
      </c>
      <c r="B434" s="18"/>
      <c r="C434" s="18"/>
      <c r="D434" s="18"/>
      <c r="E434" s="18"/>
      <c r="F434" s="19" t="s">
        <v>62</v>
      </c>
      <c r="G434" s="18"/>
      <c r="H434" s="18"/>
    </row>
    <row r="435" spans="1:8" ht="15">
      <c r="A435" s="17" t="s">
        <v>63</v>
      </c>
      <c r="B435" s="18"/>
      <c r="C435" s="18"/>
      <c r="D435" s="18"/>
      <c r="E435" s="18"/>
      <c r="F435" s="18"/>
      <c r="G435" s="18"/>
      <c r="H435" s="18"/>
    </row>
    <row r="436" spans="1:8" ht="15">
      <c r="A436" s="17" t="s">
        <v>64</v>
      </c>
      <c r="B436" s="18"/>
      <c r="C436" s="18"/>
      <c r="D436" s="18"/>
      <c r="E436" s="18"/>
      <c r="F436" s="18"/>
      <c r="G436" s="18"/>
      <c r="H436" s="18"/>
    </row>
    <row r="437" spans="1:8" ht="15.75">
      <c r="A437" s="20" t="s">
        <v>65</v>
      </c>
      <c r="B437" s="21"/>
      <c r="C437" s="21"/>
      <c r="D437" s="21"/>
      <c r="E437" s="21"/>
      <c r="F437" s="21"/>
      <c r="G437" s="21"/>
      <c r="H437" s="21"/>
    </row>
    <row r="438" spans="1:8" ht="15">
      <c r="A438" s="18"/>
      <c r="B438" s="18"/>
      <c r="C438" s="18"/>
      <c r="D438" s="18"/>
      <c r="E438" s="18"/>
      <c r="F438" s="18"/>
      <c r="G438" s="18"/>
      <c r="H438" s="18"/>
    </row>
    <row r="439" spans="1:8" ht="15">
      <c r="A439" s="18" t="s">
        <v>66</v>
      </c>
      <c r="B439" s="18"/>
      <c r="C439" s="18"/>
      <c r="D439" s="18"/>
      <c r="E439" s="18"/>
      <c r="F439" s="18"/>
      <c r="G439" s="18"/>
      <c r="H439" s="18"/>
    </row>
    <row r="440" spans="1:8" ht="15">
      <c r="A440" s="18"/>
      <c r="B440" s="18"/>
      <c r="C440" s="18"/>
      <c r="D440" s="18"/>
      <c r="E440" s="18"/>
      <c r="F440" s="18"/>
      <c r="G440" s="18"/>
      <c r="H440" s="18"/>
    </row>
    <row r="441" spans="1:8" ht="15">
      <c r="A441" s="18"/>
      <c r="B441" s="18" t="s">
        <v>301</v>
      </c>
      <c r="C441" s="18"/>
      <c r="D441" s="18"/>
      <c r="E441" s="18"/>
      <c r="F441" s="18"/>
      <c r="G441" s="18"/>
      <c r="H441" s="18"/>
    </row>
    <row r="442" spans="1:8" ht="15">
      <c r="A442" s="18"/>
      <c r="B442" s="18" t="s">
        <v>67</v>
      </c>
      <c r="C442" s="18"/>
      <c r="D442" s="18"/>
      <c r="E442" s="18"/>
      <c r="F442" s="18"/>
      <c r="G442" s="18"/>
      <c r="H442" s="18"/>
    </row>
    <row r="443" spans="1:8" ht="15">
      <c r="A443" s="18"/>
      <c r="B443" s="18" t="s">
        <v>68</v>
      </c>
      <c r="C443" s="18"/>
      <c r="D443" s="18"/>
      <c r="E443" s="18"/>
      <c r="F443" s="18"/>
      <c r="G443" s="18"/>
      <c r="H443" s="18"/>
    </row>
    <row r="444" spans="1:8" ht="15">
      <c r="A444" s="18"/>
      <c r="B444" s="18" t="s">
        <v>69</v>
      </c>
      <c r="C444" s="18"/>
      <c r="D444" s="18"/>
      <c r="E444" s="18"/>
      <c r="F444" s="18"/>
      <c r="G444" s="18"/>
      <c r="H444" s="18"/>
    </row>
    <row r="445" spans="1:8" ht="15">
      <c r="A445" s="18"/>
      <c r="B445" s="18"/>
      <c r="C445" s="18"/>
      <c r="D445" s="18"/>
      <c r="E445" s="18"/>
      <c r="F445" s="18"/>
      <c r="G445" s="18"/>
      <c r="H445" s="18"/>
    </row>
    <row r="446" spans="1:8" ht="15">
      <c r="A446" s="19" t="s">
        <v>70</v>
      </c>
      <c r="B446" s="18"/>
      <c r="C446" s="18"/>
      <c r="D446" s="18"/>
      <c r="E446" s="18"/>
      <c r="F446" s="18"/>
      <c r="G446" s="18"/>
      <c r="H446" s="18"/>
    </row>
    <row r="447" spans="1:8" ht="15.75" thickBot="1">
      <c r="A447" s="18"/>
      <c r="B447" s="18"/>
      <c r="C447" s="18"/>
      <c r="D447" s="18"/>
      <c r="E447" s="18"/>
      <c r="F447" s="18"/>
      <c r="G447" s="18"/>
      <c r="H447" s="18"/>
    </row>
    <row r="448" spans="1:8" ht="15.75" thickTop="1">
      <c r="A448" s="22"/>
      <c r="B448" s="22"/>
      <c r="C448" s="22"/>
      <c r="D448" s="23"/>
      <c r="E448" s="22"/>
      <c r="F448" s="22"/>
      <c r="G448" s="22"/>
      <c r="H448" s="22"/>
    </row>
    <row r="449" spans="1:8" ht="15.75">
      <c r="A449" s="24" t="s">
        <v>71</v>
      </c>
      <c r="B449" s="18"/>
      <c r="C449" s="18"/>
      <c r="D449" s="25"/>
      <c r="E449" s="24" t="s">
        <v>72</v>
      </c>
      <c r="F449" s="18"/>
      <c r="G449" s="18"/>
      <c r="H449" s="18"/>
    </row>
    <row r="450" spans="1:8" ht="15">
      <c r="A450" s="17" t="s">
        <v>73</v>
      </c>
      <c r="B450" s="19" t="s">
        <v>85</v>
      </c>
      <c r="C450" s="18"/>
      <c r="D450" s="25"/>
      <c r="E450" s="17" t="s">
        <v>74</v>
      </c>
      <c r="F450" s="19" t="s">
        <v>0</v>
      </c>
      <c r="G450" s="18"/>
      <c r="H450" s="18"/>
    </row>
    <row r="451" spans="1:8" ht="15">
      <c r="A451" s="17" t="s">
        <v>75</v>
      </c>
      <c r="B451" s="19"/>
      <c r="C451" s="18"/>
      <c r="D451" s="25"/>
      <c r="E451" s="17" t="s">
        <v>76</v>
      </c>
      <c r="F451" s="19"/>
      <c r="G451" s="18"/>
      <c r="H451" s="18"/>
    </row>
    <row r="452" spans="1:8" ht="15">
      <c r="A452" s="17" t="s">
        <v>77</v>
      </c>
      <c r="B452" s="19"/>
      <c r="C452" s="18"/>
      <c r="D452" s="25"/>
      <c r="E452" s="17" t="s">
        <v>78</v>
      </c>
      <c r="F452" s="19"/>
      <c r="G452" s="18"/>
      <c r="H452" s="18"/>
    </row>
    <row r="453" spans="1:8" ht="15">
      <c r="A453" s="18"/>
      <c r="B453" s="18"/>
      <c r="C453" s="18"/>
      <c r="D453" s="25"/>
      <c r="E453" s="18"/>
      <c r="F453" s="18"/>
      <c r="G453" s="18"/>
      <c r="H453" s="18"/>
    </row>
    <row r="454" spans="1:8" ht="12.75">
      <c r="A454" s="26" t="s">
        <v>79</v>
      </c>
      <c r="B454" s="26"/>
      <c r="C454" s="26"/>
      <c r="D454" s="27" t="s">
        <v>80</v>
      </c>
      <c r="E454" s="26" t="s">
        <v>79</v>
      </c>
      <c r="F454" s="26"/>
      <c r="G454" s="26"/>
      <c r="H454" s="28" t="s">
        <v>80</v>
      </c>
    </row>
    <row r="455" spans="1:8" ht="15">
      <c r="A455" s="18"/>
      <c r="B455" s="18"/>
      <c r="C455" s="18"/>
      <c r="D455" s="29"/>
      <c r="E455" s="18"/>
      <c r="F455" s="18"/>
      <c r="G455" s="18"/>
      <c r="H455" s="30"/>
    </row>
    <row r="456" spans="1:8" ht="15.75">
      <c r="A456" s="18" t="s">
        <v>0</v>
      </c>
      <c r="B456" s="24"/>
      <c r="C456" s="18"/>
      <c r="D456" s="31" t="s">
        <v>0</v>
      </c>
      <c r="E456" s="18"/>
      <c r="F456" s="24"/>
      <c r="G456" s="18"/>
      <c r="H456" s="32"/>
    </row>
    <row r="457" spans="1:9" ht="15.75">
      <c r="A457" s="18" t="s">
        <v>133</v>
      </c>
      <c r="B457" s="24"/>
      <c r="C457" s="18"/>
      <c r="D457" s="128">
        <v>115000</v>
      </c>
      <c r="E457" s="18" t="s">
        <v>133</v>
      </c>
      <c r="F457" s="24"/>
      <c r="G457" s="18"/>
      <c r="H457" s="159">
        <v>115000</v>
      </c>
      <c r="I457" s="67"/>
    </row>
    <row r="458" spans="1:9" ht="15">
      <c r="A458" s="18"/>
      <c r="C458" s="18"/>
      <c r="D458" s="129"/>
      <c r="E458" s="18"/>
      <c r="F458" s="18" t="s">
        <v>164</v>
      </c>
      <c r="G458" s="18"/>
      <c r="H458" s="160"/>
      <c r="I458" s="67"/>
    </row>
    <row r="459" spans="1:9" ht="15">
      <c r="A459" s="18"/>
      <c r="B459" s="18"/>
      <c r="C459" s="18"/>
      <c r="D459" s="129"/>
      <c r="E459" s="18"/>
      <c r="F459" s="18"/>
      <c r="G459" s="18"/>
      <c r="H459" s="160"/>
      <c r="I459" s="67"/>
    </row>
    <row r="460" spans="1:9" ht="15.75">
      <c r="A460" s="18" t="s">
        <v>134</v>
      </c>
      <c r="B460" s="18"/>
      <c r="C460" s="18"/>
      <c r="D460" s="130">
        <f>40000+25000-50000-40000-90000</f>
        <v>-115000</v>
      </c>
      <c r="E460" s="18" t="s">
        <v>134</v>
      </c>
      <c r="F460" s="18"/>
      <c r="G460" s="18"/>
      <c r="H460" s="161">
        <f>40000+25000-50000-40000-90000</f>
        <v>-115000</v>
      </c>
      <c r="I460" s="67"/>
    </row>
    <row r="461" spans="1:8" ht="15">
      <c r="A461" s="18"/>
      <c r="B461" s="18" t="s">
        <v>0</v>
      </c>
      <c r="C461" s="18"/>
      <c r="D461" s="29"/>
      <c r="E461" s="18"/>
      <c r="F461" s="18"/>
      <c r="G461" s="18"/>
      <c r="H461" s="127"/>
    </row>
    <row r="462" spans="1:8" ht="15">
      <c r="A462" s="18"/>
      <c r="C462" s="18"/>
      <c r="D462" s="29"/>
      <c r="E462" s="18"/>
      <c r="F462" s="18" t="s">
        <v>195</v>
      </c>
      <c r="G462" s="18"/>
      <c r="H462" s="30"/>
    </row>
    <row r="463" spans="1:8" ht="15">
      <c r="A463" s="18"/>
      <c r="C463" s="18"/>
      <c r="D463" s="29"/>
      <c r="E463" s="18"/>
      <c r="F463" s="18" t="s">
        <v>196</v>
      </c>
      <c r="G463" s="18"/>
      <c r="H463" s="30"/>
    </row>
    <row r="464" spans="1:8" ht="15.75">
      <c r="A464" s="18"/>
      <c r="C464" s="18"/>
      <c r="D464" s="29"/>
      <c r="E464" s="18"/>
      <c r="F464" s="24" t="s">
        <v>287</v>
      </c>
      <c r="G464" s="18"/>
      <c r="H464" s="30"/>
    </row>
    <row r="465" spans="1:8" ht="15.75">
      <c r="A465" s="18"/>
      <c r="C465" s="18"/>
      <c r="D465" s="29"/>
      <c r="E465" s="18"/>
      <c r="F465" s="24" t="s">
        <v>288</v>
      </c>
      <c r="G465" s="18"/>
      <c r="H465" s="30"/>
    </row>
    <row r="466" spans="1:8" ht="15.75">
      <c r="A466" s="18"/>
      <c r="C466" s="18"/>
      <c r="D466" s="29"/>
      <c r="E466" s="18"/>
      <c r="F466" s="24" t="s">
        <v>289</v>
      </c>
      <c r="G466" s="18"/>
      <c r="H466" s="30"/>
    </row>
    <row r="467" spans="1:8" ht="15.75">
      <c r="A467" s="18"/>
      <c r="B467" s="24"/>
      <c r="C467" s="18"/>
      <c r="D467" s="29"/>
      <c r="E467" s="18"/>
      <c r="F467" s="18"/>
      <c r="G467" s="18"/>
      <c r="H467" s="30"/>
    </row>
    <row r="468" spans="1:8" ht="16.5" thickBot="1">
      <c r="A468" s="18"/>
      <c r="B468" s="24"/>
      <c r="C468" s="18"/>
      <c r="D468" s="29"/>
      <c r="E468" s="18"/>
      <c r="F468" s="18"/>
      <c r="G468" s="18"/>
      <c r="H468" s="30"/>
    </row>
    <row r="469" spans="1:8" ht="16.5" thickTop="1">
      <c r="A469" s="33" t="s">
        <v>81</v>
      </c>
      <c r="B469" s="34"/>
      <c r="C469" s="34"/>
      <c r="D469" s="34"/>
      <c r="E469" s="34"/>
      <c r="F469" s="34"/>
      <c r="G469" s="34"/>
      <c r="H469" s="34"/>
    </row>
    <row r="470" spans="1:8" ht="15.75">
      <c r="A470" s="24" t="s">
        <v>249</v>
      </c>
      <c r="B470" s="24"/>
      <c r="C470" s="24"/>
      <c r="D470" s="24"/>
      <c r="E470" s="24"/>
      <c r="F470" s="24"/>
      <c r="G470" s="24"/>
      <c r="H470" s="24"/>
    </row>
    <row r="471" spans="1:8" ht="15.75">
      <c r="A471" s="19" t="s">
        <v>82</v>
      </c>
      <c r="B471" s="24"/>
      <c r="C471" s="24"/>
      <c r="D471" s="24"/>
      <c r="E471" s="24"/>
      <c r="F471" s="24"/>
      <c r="G471" s="24"/>
      <c r="H471" s="24"/>
    </row>
    <row r="472" spans="2:8" ht="15.75">
      <c r="B472" s="24"/>
      <c r="C472" s="24"/>
      <c r="D472" s="24"/>
      <c r="E472" s="24"/>
      <c r="F472" s="24"/>
      <c r="G472" s="24"/>
      <c r="H472" s="24"/>
    </row>
    <row r="473" spans="1:8" ht="15.75">
      <c r="A473" s="24" t="s">
        <v>250</v>
      </c>
      <c r="B473" s="166"/>
      <c r="C473" s="166"/>
      <c r="D473" s="166"/>
      <c r="E473" s="166"/>
      <c r="F473" s="166"/>
      <c r="G473" s="166"/>
      <c r="H473" s="166"/>
    </row>
    <row r="474" spans="1:8" ht="15.75">
      <c r="A474" s="162" t="s">
        <v>251</v>
      </c>
      <c r="B474" s="18"/>
      <c r="C474" s="18"/>
      <c r="D474" s="18"/>
      <c r="E474" s="18"/>
      <c r="F474" s="18"/>
      <c r="G474" s="18"/>
      <c r="H474" s="18"/>
    </row>
    <row r="475" spans="1:8" ht="15.75">
      <c r="A475" s="24" t="s">
        <v>252</v>
      </c>
      <c r="B475" s="18"/>
      <c r="C475" s="18"/>
      <c r="D475" s="18"/>
      <c r="E475" s="18"/>
      <c r="F475" s="18"/>
      <c r="G475" s="18"/>
      <c r="H475" s="18"/>
    </row>
    <row r="476" spans="1:8" ht="15">
      <c r="A476" s="18"/>
      <c r="B476" s="18"/>
      <c r="C476" s="18"/>
      <c r="D476" s="18"/>
      <c r="E476" s="18"/>
      <c r="F476" s="18"/>
      <c r="G476" s="18"/>
      <c r="H476" s="18"/>
    </row>
    <row r="477" spans="1:8" ht="15">
      <c r="A477" s="18"/>
      <c r="B477" s="18"/>
      <c r="C477" s="18"/>
      <c r="D477" s="18"/>
      <c r="E477" s="18"/>
      <c r="F477" s="18"/>
      <c r="G477" s="18"/>
      <c r="H477" s="18"/>
    </row>
    <row r="478" spans="1:8" ht="15.75">
      <c r="A478" s="18"/>
      <c r="B478" s="35"/>
      <c r="C478" s="35"/>
      <c r="D478" s="18"/>
      <c r="E478" s="35"/>
      <c r="F478" s="35"/>
      <c r="G478" s="35"/>
      <c r="H478" s="35"/>
    </row>
    <row r="479" spans="1:8" ht="15.75">
      <c r="A479" s="18"/>
      <c r="B479" s="36" t="s">
        <v>83</v>
      </c>
      <c r="C479" s="20"/>
      <c r="D479" s="18"/>
      <c r="E479" s="36" t="s">
        <v>84</v>
      </c>
      <c r="F479" s="20"/>
      <c r="G479" s="20"/>
      <c r="H479" s="20"/>
    </row>
    <row r="480" spans="1:8" ht="15.75" thickBot="1">
      <c r="A480" s="37"/>
      <c r="B480" s="37"/>
      <c r="C480" s="37"/>
      <c r="D480" s="37"/>
      <c r="E480" s="37"/>
      <c r="F480" s="37"/>
      <c r="G480" s="37"/>
      <c r="H480" s="37"/>
    </row>
  </sheetData>
  <sheetProtection/>
  <mergeCells count="21">
    <mergeCell ref="A58:H58"/>
    <mergeCell ref="A72:H72"/>
    <mergeCell ref="A85:H85"/>
    <mergeCell ref="A86:H86"/>
    <mergeCell ref="A3:H7"/>
    <mergeCell ref="A344:H344"/>
    <mergeCell ref="C235:E235"/>
    <mergeCell ref="A249:H249"/>
    <mergeCell ref="A308:H308"/>
    <mergeCell ref="A347:B347"/>
    <mergeCell ref="A1:H1"/>
    <mergeCell ref="C11:E11"/>
    <mergeCell ref="C144:E144"/>
    <mergeCell ref="A38:H38"/>
    <mergeCell ref="A48:H48"/>
    <mergeCell ref="A415:H415"/>
    <mergeCell ref="A368:B368"/>
    <mergeCell ref="A366:H366"/>
    <mergeCell ref="A393:H393"/>
    <mergeCell ref="A354:B354"/>
    <mergeCell ref="A357:B357"/>
  </mergeCells>
  <hyperlinks>
    <hyperlink ref="A320" r:id="rId1" display="_ftn1"/>
    <hyperlink ref="A341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Receivables of Invested Balances</oddHeader>
    <oddFooter>&amp;LDate 08/11/03&amp;C&amp;P of &amp;N</oddFooter>
  </headerFooter>
  <rowBreaks count="9" manualBreakCount="9">
    <brk id="110" max="255" man="1"/>
    <brk id="143" max="255" man="1"/>
    <brk id="196" max="255" man="1"/>
    <brk id="247" max="255" man="1"/>
    <brk id="281" max="255" man="1"/>
    <brk id="307" max="255" man="1"/>
    <brk id="342" max="255" man="1"/>
    <brk id="391" max="255" man="1"/>
    <brk id="433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2003-09-03T12:27:13Z</cp:lastPrinted>
  <dcterms:created xsi:type="dcterms:W3CDTF">2003-03-19T11:54:43Z</dcterms:created>
  <dcterms:modified xsi:type="dcterms:W3CDTF">2016-01-20T19:26:41Z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